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Invoice!$A$1:$I$27</definedName>
    <definedName name="_xlnm.Print_Titles" localSheetId="0">Invoice!#REF!</definedName>
  </definedNames>
  <calcPr calcId="144525"/>
</workbook>
</file>

<file path=xl/calcChain.xml><?xml version="1.0" encoding="utf-8"?>
<calcChain xmlns="http://schemas.openxmlformats.org/spreadsheetml/2006/main">
  <c r="G25" i="1" l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I24" i="1" l="1"/>
</calcChain>
</file>

<file path=xl/sharedStrings.xml><?xml version="1.0" encoding="utf-8"?>
<sst xmlns="http://schemas.openxmlformats.org/spreadsheetml/2006/main" count="115" uniqueCount="76">
  <si>
    <t>INVOICE
PRAGATI LOGISTICS,SAMANTA SAHI KHUNTIA LANE,8984191006
GST No:21AGHPB9356M1Z9</t>
  </si>
  <si>
    <t>Thanking you for your business.
PRAGATI LOGISTICS</t>
  </si>
  <si>
    <t>DATE</t>
  </si>
  <si>
    <t>LR NO</t>
  </si>
  <si>
    <t>NAYAGARH</t>
  </si>
  <si>
    <t>KAKATPUR</t>
  </si>
  <si>
    <t>BERHAMPUR</t>
  </si>
  <si>
    <t>JALESWAR</t>
  </si>
  <si>
    <t>BARIPADA</t>
  </si>
  <si>
    <t>BALASORE</t>
  </si>
  <si>
    <t>ANGUL</t>
  </si>
  <si>
    <t>BHUBANESWAR</t>
  </si>
  <si>
    <t>JAJPUR ROAD</t>
  </si>
  <si>
    <t>JODA</t>
  </si>
  <si>
    <t>CTC</t>
  </si>
  <si>
    <t>FROM</t>
  </si>
  <si>
    <t>RATE</t>
  </si>
  <si>
    <t xml:space="preserve">LTK INDUSTRIES PRIVATE LIMITED
ADDRESS: MAHATAB ROADCUTTACK,
GST NO:21AAECL3099B1ZW
</t>
  </si>
  <si>
    <t>DESTINATION</t>
  </si>
  <si>
    <t>Kindly, verify &amp; confirm within 7 days, else GST will be filed by 20th JULY, 2024. 
GST to be paid by Consignor under Reverse Charge Mechanism(RCM) as per GST.</t>
  </si>
  <si>
    <t>SL.</t>
  </si>
  <si>
    <t>INV NO.</t>
  </si>
  <si>
    <t>CASE</t>
  </si>
  <si>
    <t>AMT.</t>
  </si>
  <si>
    <t>15/6/2024</t>
  </si>
  <si>
    <t>PL/MA/03682</t>
  </si>
  <si>
    <t>2546</t>
  </si>
  <si>
    <t>PL/MA/03683</t>
  </si>
  <si>
    <t>2554</t>
  </si>
  <si>
    <t>PL/MA/03684</t>
  </si>
  <si>
    <t>2567</t>
  </si>
  <si>
    <t>PL/MA/03685</t>
  </si>
  <si>
    <t>2557</t>
  </si>
  <si>
    <t>18/6/2024</t>
  </si>
  <si>
    <t>PL/MA/03761</t>
  </si>
  <si>
    <t>2712402584 to 2589</t>
  </si>
  <si>
    <t>PL/MA/03767</t>
  </si>
  <si>
    <t>2712402590 to 2593</t>
  </si>
  <si>
    <t>21/6/2024</t>
  </si>
  <si>
    <t>PL/MA/03949</t>
  </si>
  <si>
    <t>2712402607 to 2609</t>
  </si>
  <si>
    <t>22/6/2024</t>
  </si>
  <si>
    <t>PL/DO/05579</t>
  </si>
  <si>
    <t>2627/2628/2629</t>
  </si>
  <si>
    <t>PL/MA/03976</t>
  </si>
  <si>
    <t>2712402638/2640 to 2647</t>
  </si>
  <si>
    <t>23/6/2024</t>
  </si>
  <si>
    <t>PL/DO/05614</t>
  </si>
  <si>
    <t>2626</t>
  </si>
  <si>
    <t>26/6/2024</t>
  </si>
  <si>
    <t>PL/MA/04153</t>
  </si>
  <si>
    <t>2712402679/2680</t>
  </si>
  <si>
    <t>27/6/2024</t>
  </si>
  <si>
    <t>PL/DO/05886</t>
  </si>
  <si>
    <t>2692</t>
  </si>
  <si>
    <t>28/6/2024</t>
  </si>
  <si>
    <t>PL/DO/05968</t>
  </si>
  <si>
    <t>2721</t>
  </si>
  <si>
    <t>PL/DO/05970</t>
  </si>
  <si>
    <t>2709</t>
  </si>
  <si>
    <t>PL/DO/05983</t>
  </si>
  <si>
    <t>699</t>
  </si>
  <si>
    <t>PL/MA/04329</t>
  </si>
  <si>
    <t>2712402743 to 2746</t>
  </si>
  <si>
    <t>29/6/2024</t>
  </si>
  <si>
    <t>PL/DO/06030</t>
  </si>
  <si>
    <t>2764</t>
  </si>
  <si>
    <t>PL/MA/04389</t>
  </si>
  <si>
    <t>2748</t>
  </si>
  <si>
    <t>PL/MA/04406</t>
  </si>
  <si>
    <t>2712402758</t>
  </si>
  <si>
    <t>30/6/2024</t>
  </si>
  <si>
    <t>PL/DO/06101</t>
  </si>
  <si>
    <t>2788/2789</t>
  </si>
  <si>
    <t>(RUPEES TWENTY THREE THOUSAND EIGHT HUNDRED EIGHTY FOUR ONLY)</t>
  </si>
  <si>
    <t>Bill Date: 30/06/2024
Bill NO : 9985
Total Amount: 23884.00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</si>
</sst>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2" fontId="1" fillId="0" borderId="3" xfId="0" applyNumberFormat="1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92828</xdr:rowOff>
    </xdr:from>
    <xdr:to>
      <xdr:col>4</xdr:col>
      <xdr:colOff>109903</xdr:colOff>
      <xdr:row>0</xdr:row>
      <xdr:rowOff>976903</xdr:rowOff>
    </xdr:to>
    <xdr:pic>
      <xdr:nvPicPr>
        <xdr:cNvPr id="3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92828"/>
          <a:ext cx="3582864" cy="884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4">
          <cell r="C4" t="str">
            <v>ANGUL</v>
          </cell>
          <cell r="D4">
            <v>190</v>
          </cell>
          <cell r="E4">
            <v>209</v>
          </cell>
        </row>
        <row r="5">
          <cell r="C5" t="str">
            <v>BALASORE</v>
          </cell>
          <cell r="D5">
            <v>200</v>
          </cell>
          <cell r="E5">
            <v>220</v>
          </cell>
        </row>
        <row r="6">
          <cell r="C6" t="str">
            <v>BARBIL</v>
          </cell>
          <cell r="D6">
            <v>300</v>
          </cell>
          <cell r="E6">
            <v>330</v>
          </cell>
        </row>
        <row r="7">
          <cell r="C7" t="str">
            <v>BARGARH</v>
          </cell>
          <cell r="D7">
            <v>245</v>
          </cell>
          <cell r="E7">
            <v>270</v>
          </cell>
        </row>
        <row r="8">
          <cell r="C8" t="str">
            <v>BARIPADA</v>
          </cell>
          <cell r="D8">
            <v>200</v>
          </cell>
          <cell r="E8">
            <v>220</v>
          </cell>
        </row>
        <row r="9">
          <cell r="C9" t="str">
            <v>BERHAMPUR</v>
          </cell>
          <cell r="D9">
            <v>200</v>
          </cell>
          <cell r="E9">
            <v>220</v>
          </cell>
        </row>
        <row r="10">
          <cell r="C10" t="str">
            <v>BHADRAK</v>
          </cell>
          <cell r="D10">
            <v>200</v>
          </cell>
          <cell r="E10">
            <v>220</v>
          </cell>
        </row>
        <row r="11">
          <cell r="C11" t="str">
            <v>BHUBANESWAR</v>
          </cell>
          <cell r="D11">
            <v>180</v>
          </cell>
          <cell r="E11">
            <v>198</v>
          </cell>
        </row>
        <row r="12">
          <cell r="C12" t="str">
            <v>BOLANGIR</v>
          </cell>
          <cell r="D12">
            <v>300</v>
          </cell>
          <cell r="E12">
            <v>330</v>
          </cell>
        </row>
        <row r="13">
          <cell r="C13" t="str">
            <v>DHENKANAL</v>
          </cell>
          <cell r="D13">
            <v>190</v>
          </cell>
          <cell r="E13">
            <v>209</v>
          </cell>
        </row>
        <row r="14">
          <cell r="C14" t="str">
            <v>DUBURI</v>
          </cell>
          <cell r="D14">
            <v>210</v>
          </cell>
          <cell r="E14">
            <v>231</v>
          </cell>
        </row>
        <row r="15">
          <cell r="C15" t="str">
            <v>GADASILA</v>
          </cell>
          <cell r="D15">
            <v>220</v>
          </cell>
          <cell r="E15">
            <v>242</v>
          </cell>
        </row>
        <row r="16">
          <cell r="C16" t="str">
            <v>JAJPUR ROAD</v>
          </cell>
          <cell r="D16">
            <v>190</v>
          </cell>
          <cell r="E16">
            <v>209</v>
          </cell>
        </row>
        <row r="17">
          <cell r="C17" t="str">
            <v>JAJPUR TOWN</v>
          </cell>
          <cell r="D17">
            <v>190</v>
          </cell>
          <cell r="E17">
            <v>209</v>
          </cell>
        </row>
        <row r="18">
          <cell r="C18" t="str">
            <v>JALESWAR</v>
          </cell>
          <cell r="D18">
            <v>245</v>
          </cell>
          <cell r="E18">
            <v>270</v>
          </cell>
        </row>
        <row r="19">
          <cell r="C19" t="str">
            <v>JEYPORE</v>
          </cell>
          <cell r="D19">
            <v>310</v>
          </cell>
          <cell r="E19">
            <v>341</v>
          </cell>
        </row>
        <row r="20">
          <cell r="C20" t="str">
            <v>JHARSUGUDA</v>
          </cell>
          <cell r="D20">
            <v>280</v>
          </cell>
          <cell r="E20">
            <v>308</v>
          </cell>
        </row>
        <row r="21">
          <cell r="C21" t="str">
            <v>JODA</v>
          </cell>
          <cell r="D21">
            <v>300</v>
          </cell>
          <cell r="E21">
            <v>330</v>
          </cell>
        </row>
        <row r="22">
          <cell r="C22" t="str">
            <v>KAKATPUR</v>
          </cell>
          <cell r="D22">
            <v>220</v>
          </cell>
          <cell r="E22">
            <v>242</v>
          </cell>
        </row>
        <row r="23">
          <cell r="C23" t="str">
            <v>KANTABANJI</v>
          </cell>
          <cell r="D23">
            <v>280</v>
          </cell>
          <cell r="E23">
            <v>308</v>
          </cell>
        </row>
        <row r="24">
          <cell r="C24" t="str">
            <v>KEONJHAR</v>
          </cell>
          <cell r="D24">
            <v>220</v>
          </cell>
          <cell r="E24">
            <v>242</v>
          </cell>
        </row>
        <row r="25">
          <cell r="C25" t="str">
            <v>MALKANGIRI</v>
          </cell>
          <cell r="D25">
            <v>380</v>
          </cell>
          <cell r="E25">
            <v>418</v>
          </cell>
        </row>
        <row r="26">
          <cell r="C26" t="str">
            <v>NAYAGARH</v>
          </cell>
          <cell r="D26">
            <v>210</v>
          </cell>
          <cell r="E26">
            <v>231</v>
          </cell>
        </row>
        <row r="27">
          <cell r="C27" t="str">
            <v>PINGAL</v>
          </cell>
          <cell r="D27">
            <v>200</v>
          </cell>
          <cell r="E27">
            <v>220</v>
          </cell>
        </row>
        <row r="28">
          <cell r="C28" t="str">
            <v>PURI</v>
          </cell>
          <cell r="D28">
            <v>190</v>
          </cell>
          <cell r="E28">
            <v>209</v>
          </cell>
        </row>
        <row r="29">
          <cell r="C29" t="str">
            <v>RAIRANGPUR</v>
          </cell>
          <cell r="D29">
            <v>310</v>
          </cell>
          <cell r="E29">
            <v>341</v>
          </cell>
        </row>
        <row r="30">
          <cell r="C30" t="str">
            <v>RAYAGADA</v>
          </cell>
          <cell r="D30">
            <v>310</v>
          </cell>
          <cell r="E30">
            <v>341</v>
          </cell>
        </row>
        <row r="31">
          <cell r="C31" t="str">
            <v>REMUNA</v>
          </cell>
          <cell r="D31">
            <v>200</v>
          </cell>
          <cell r="E31">
            <v>220</v>
          </cell>
        </row>
        <row r="32">
          <cell r="C32" t="str">
            <v>ROURKELA</v>
          </cell>
          <cell r="D32">
            <v>210</v>
          </cell>
          <cell r="E32">
            <v>231</v>
          </cell>
        </row>
        <row r="33">
          <cell r="C33" t="str">
            <v>SAMBALPUR</v>
          </cell>
          <cell r="D33">
            <v>220</v>
          </cell>
          <cell r="E33">
            <v>242</v>
          </cell>
        </row>
        <row r="34">
          <cell r="C34" t="str">
            <v>TIHIDI</v>
          </cell>
          <cell r="D34">
            <v>210</v>
          </cell>
          <cell r="E34">
            <v>231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12" zoomScale="130" zoomScaleNormal="130" workbookViewId="0">
      <selection activeCell="K24" sqref="K24"/>
    </sheetView>
  </sheetViews>
  <sheetFormatPr defaultRowHeight="15" x14ac:dyDescent="0.25"/>
  <cols>
    <col min="1" max="1" width="4" style="1" customWidth="1"/>
    <col min="2" max="2" width="10.5703125" style="1" customWidth="1"/>
    <col min="3" max="3" width="13" style="1" customWidth="1"/>
    <col min="4" max="4" width="24.5703125" style="1" bestFit="1" customWidth="1"/>
    <col min="5" max="5" width="6.5703125" style="1" bestFit="1" customWidth="1"/>
    <col min="6" max="6" width="14.28515625" style="4" customWidth="1"/>
    <col min="7" max="7" width="6.140625" style="1" customWidth="1"/>
    <col min="8" max="8" width="7.28515625" style="2" customWidth="1"/>
    <col min="9" max="9" width="9.42578125" style="2" bestFit="1" customWidth="1"/>
    <col min="10" max="10" width="9.140625" style="1"/>
    <col min="11" max="11" width="34.7109375" style="1" bestFit="1" customWidth="1"/>
    <col min="12" max="16384" width="9.140625" style="1"/>
  </cols>
  <sheetData>
    <row r="1" spans="1:11" ht="90" customHeight="1" x14ac:dyDescent="0.25">
      <c r="A1" s="22"/>
      <c r="B1" s="22"/>
      <c r="C1" s="22"/>
      <c r="D1" s="22"/>
      <c r="E1" s="22"/>
      <c r="F1" s="20" t="s">
        <v>0</v>
      </c>
      <c r="G1" s="20"/>
      <c r="H1" s="20"/>
      <c r="I1" s="20"/>
    </row>
    <row r="2" spans="1:11" ht="63" customHeight="1" x14ac:dyDescent="0.25">
      <c r="A2" s="17" t="s">
        <v>17</v>
      </c>
      <c r="B2" s="18"/>
      <c r="C2" s="18"/>
      <c r="D2" s="18"/>
      <c r="E2" s="19"/>
      <c r="F2" s="21" t="s">
        <v>75</v>
      </c>
      <c r="G2" s="20"/>
      <c r="H2" s="20"/>
      <c r="I2" s="20"/>
      <c r="K2" s="2"/>
    </row>
    <row r="3" spans="1:11" s="5" customFormat="1" x14ac:dyDescent="0.25">
      <c r="A3" s="6" t="s">
        <v>20</v>
      </c>
      <c r="B3" s="6" t="s">
        <v>2</v>
      </c>
      <c r="C3" s="6" t="s">
        <v>3</v>
      </c>
      <c r="D3" s="6" t="s">
        <v>21</v>
      </c>
      <c r="E3" s="6" t="s">
        <v>15</v>
      </c>
      <c r="F3" s="6" t="s">
        <v>18</v>
      </c>
      <c r="G3" s="6" t="s">
        <v>22</v>
      </c>
      <c r="H3" s="7" t="s">
        <v>16</v>
      </c>
      <c r="I3" s="7" t="s">
        <v>23</v>
      </c>
    </row>
    <row r="4" spans="1:11" s="5" customFormat="1" x14ac:dyDescent="0.25">
      <c r="A4" s="8">
        <v>1</v>
      </c>
      <c r="B4" s="9" t="s">
        <v>24</v>
      </c>
      <c r="C4" s="9" t="s">
        <v>25</v>
      </c>
      <c r="D4" s="9" t="s">
        <v>26</v>
      </c>
      <c r="E4" s="9" t="s">
        <v>14</v>
      </c>
      <c r="F4" s="9" t="s">
        <v>8</v>
      </c>
      <c r="G4" s="9">
        <v>6</v>
      </c>
      <c r="H4" s="10">
        <f>VLOOKUP(F4,'[1] J G HOSIARY'!$C$4:$E$43,3,FALSE)</f>
        <v>220</v>
      </c>
      <c r="I4" s="10">
        <f>G4*H4</f>
        <v>1320</v>
      </c>
    </row>
    <row r="5" spans="1:11" s="5" customFormat="1" x14ac:dyDescent="0.25">
      <c r="A5" s="8">
        <v>2</v>
      </c>
      <c r="B5" s="9" t="s">
        <v>24</v>
      </c>
      <c r="C5" s="9" t="s">
        <v>27</v>
      </c>
      <c r="D5" s="9" t="s">
        <v>28</v>
      </c>
      <c r="E5" s="9" t="s">
        <v>14</v>
      </c>
      <c r="F5" s="9" t="s">
        <v>10</v>
      </c>
      <c r="G5" s="9">
        <v>3</v>
      </c>
      <c r="H5" s="10">
        <f>VLOOKUP(F5,'[1] J G HOSIARY'!$C$4:$E$43,3,FALSE)</f>
        <v>209</v>
      </c>
      <c r="I5" s="10">
        <f t="shared" ref="I5:I23" si="0">G5*H5</f>
        <v>627</v>
      </c>
    </row>
    <row r="6" spans="1:11" s="5" customFormat="1" x14ac:dyDescent="0.25">
      <c r="A6" s="8">
        <v>3</v>
      </c>
      <c r="B6" s="9" t="s">
        <v>24</v>
      </c>
      <c r="C6" s="9" t="s">
        <v>29</v>
      </c>
      <c r="D6" s="9" t="s">
        <v>30</v>
      </c>
      <c r="E6" s="9" t="s">
        <v>14</v>
      </c>
      <c r="F6" s="9" t="s">
        <v>10</v>
      </c>
      <c r="G6" s="9">
        <v>2</v>
      </c>
      <c r="H6" s="10">
        <f>VLOOKUP(F6,'[1] J G HOSIARY'!$C$4:$E$43,3,FALSE)</f>
        <v>209</v>
      </c>
      <c r="I6" s="10">
        <f t="shared" si="0"/>
        <v>418</v>
      </c>
    </row>
    <row r="7" spans="1:11" s="5" customFormat="1" x14ac:dyDescent="0.25">
      <c r="A7" s="8">
        <v>4</v>
      </c>
      <c r="B7" s="9" t="s">
        <v>24</v>
      </c>
      <c r="C7" s="9" t="s">
        <v>31</v>
      </c>
      <c r="D7" s="9" t="s">
        <v>32</v>
      </c>
      <c r="E7" s="9" t="s">
        <v>14</v>
      </c>
      <c r="F7" s="9" t="s">
        <v>7</v>
      </c>
      <c r="G7" s="9">
        <v>6</v>
      </c>
      <c r="H7" s="10">
        <f>VLOOKUP(F7,'[1] J G HOSIARY'!$C$4:$E$43,3,FALSE)</f>
        <v>270</v>
      </c>
      <c r="I7" s="10">
        <f t="shared" si="0"/>
        <v>1620</v>
      </c>
    </row>
    <row r="8" spans="1:11" s="5" customFormat="1" x14ac:dyDescent="0.25">
      <c r="A8" s="8">
        <v>5</v>
      </c>
      <c r="B8" s="9" t="s">
        <v>33</v>
      </c>
      <c r="C8" s="9" t="s">
        <v>34</v>
      </c>
      <c r="D8" s="9" t="s">
        <v>35</v>
      </c>
      <c r="E8" s="9" t="s">
        <v>14</v>
      </c>
      <c r="F8" s="9" t="s">
        <v>10</v>
      </c>
      <c r="G8" s="9">
        <v>6</v>
      </c>
      <c r="H8" s="10">
        <f>VLOOKUP(F8,'[1] J G HOSIARY'!$C$4:$E$43,3,FALSE)</f>
        <v>209</v>
      </c>
      <c r="I8" s="10">
        <f t="shared" si="0"/>
        <v>1254</v>
      </c>
    </row>
    <row r="9" spans="1:11" s="5" customFormat="1" x14ac:dyDescent="0.25">
      <c r="A9" s="8">
        <v>6</v>
      </c>
      <c r="B9" s="9" t="s">
        <v>33</v>
      </c>
      <c r="C9" s="9" t="s">
        <v>36</v>
      </c>
      <c r="D9" s="9" t="s">
        <v>37</v>
      </c>
      <c r="E9" s="9" t="s">
        <v>14</v>
      </c>
      <c r="F9" s="9" t="s">
        <v>13</v>
      </c>
      <c r="G9" s="9">
        <v>4</v>
      </c>
      <c r="H9" s="10">
        <f>VLOOKUP(F9,'[1] J G HOSIARY'!$C$4:$E$43,3,FALSE)</f>
        <v>330</v>
      </c>
      <c r="I9" s="10">
        <f t="shared" si="0"/>
        <v>1320</v>
      </c>
    </row>
    <row r="10" spans="1:11" s="5" customFormat="1" x14ac:dyDescent="0.25">
      <c r="A10" s="8">
        <v>7</v>
      </c>
      <c r="B10" s="9" t="s">
        <v>38</v>
      </c>
      <c r="C10" s="9" t="s">
        <v>39</v>
      </c>
      <c r="D10" s="9" t="s">
        <v>40</v>
      </c>
      <c r="E10" s="9" t="s">
        <v>14</v>
      </c>
      <c r="F10" s="9" t="s">
        <v>9</v>
      </c>
      <c r="G10" s="9">
        <v>3</v>
      </c>
      <c r="H10" s="10">
        <f>VLOOKUP(F10,'[1] J G HOSIARY'!$C$4:$E$43,3,FALSE)</f>
        <v>220</v>
      </c>
      <c r="I10" s="10">
        <f t="shared" si="0"/>
        <v>660</v>
      </c>
    </row>
    <row r="11" spans="1:11" s="5" customFormat="1" x14ac:dyDescent="0.25">
      <c r="A11" s="8">
        <v>8</v>
      </c>
      <c r="B11" s="9" t="s">
        <v>41</v>
      </c>
      <c r="C11" s="9" t="s">
        <v>42</v>
      </c>
      <c r="D11" s="9" t="s">
        <v>43</v>
      </c>
      <c r="E11" s="9" t="s">
        <v>14</v>
      </c>
      <c r="F11" s="9" t="s">
        <v>11</v>
      </c>
      <c r="G11" s="9">
        <v>7</v>
      </c>
      <c r="H11" s="10">
        <f>VLOOKUP(F11,'[1] J G HOSIARY'!$C$4:$E$43,3,FALSE)</f>
        <v>198</v>
      </c>
      <c r="I11" s="10">
        <f t="shared" si="0"/>
        <v>1386</v>
      </c>
    </row>
    <row r="12" spans="1:11" s="5" customFormat="1" x14ac:dyDescent="0.25">
      <c r="A12" s="8">
        <v>9</v>
      </c>
      <c r="B12" s="9" t="s">
        <v>41</v>
      </c>
      <c r="C12" s="9" t="s">
        <v>44</v>
      </c>
      <c r="D12" s="9" t="s">
        <v>45</v>
      </c>
      <c r="E12" s="9" t="s">
        <v>14</v>
      </c>
      <c r="F12" s="9" t="s">
        <v>10</v>
      </c>
      <c r="G12" s="9">
        <v>9</v>
      </c>
      <c r="H12" s="10">
        <f>VLOOKUP(F12,'[1] J G HOSIARY'!$C$4:$E$43,3,FALSE)</f>
        <v>209</v>
      </c>
      <c r="I12" s="10">
        <f t="shared" si="0"/>
        <v>1881</v>
      </c>
    </row>
    <row r="13" spans="1:11" s="5" customFormat="1" x14ac:dyDescent="0.25">
      <c r="A13" s="8">
        <v>10</v>
      </c>
      <c r="B13" s="9" t="s">
        <v>46</v>
      </c>
      <c r="C13" s="9" t="s">
        <v>47</v>
      </c>
      <c r="D13" s="9" t="s">
        <v>48</v>
      </c>
      <c r="E13" s="9" t="s">
        <v>14</v>
      </c>
      <c r="F13" s="9" t="s">
        <v>4</v>
      </c>
      <c r="G13" s="9">
        <v>1</v>
      </c>
      <c r="H13" s="10">
        <f>VLOOKUP(F13,'[1] J G HOSIARY'!$C$4:$E$43,3,FALSE)</f>
        <v>231</v>
      </c>
      <c r="I13" s="10">
        <f t="shared" si="0"/>
        <v>231</v>
      </c>
    </row>
    <row r="14" spans="1:11" s="5" customFormat="1" ht="15" customHeight="1" x14ac:dyDescent="0.25">
      <c r="A14" s="8">
        <v>11</v>
      </c>
      <c r="B14" s="9" t="s">
        <v>49</v>
      </c>
      <c r="C14" s="9" t="s">
        <v>50</v>
      </c>
      <c r="D14" s="9" t="s">
        <v>51</v>
      </c>
      <c r="E14" s="9" t="s">
        <v>14</v>
      </c>
      <c r="F14" s="9" t="s">
        <v>6</v>
      </c>
      <c r="G14" s="9">
        <v>2</v>
      </c>
      <c r="H14" s="10">
        <f>VLOOKUP(F14,'[1] J G HOSIARY'!$C$4:$E$43,3,FALSE)</f>
        <v>220</v>
      </c>
      <c r="I14" s="10">
        <f t="shared" si="0"/>
        <v>440</v>
      </c>
    </row>
    <row r="15" spans="1:11" s="5" customFormat="1" x14ac:dyDescent="0.25">
      <c r="A15" s="8">
        <v>12</v>
      </c>
      <c r="B15" s="9" t="s">
        <v>52</v>
      </c>
      <c r="C15" s="9" t="s">
        <v>53</v>
      </c>
      <c r="D15" s="9" t="s">
        <v>54</v>
      </c>
      <c r="E15" s="9" t="s">
        <v>14</v>
      </c>
      <c r="F15" s="9" t="s">
        <v>12</v>
      </c>
      <c r="G15" s="9">
        <v>5</v>
      </c>
      <c r="H15" s="10">
        <f>VLOOKUP(F15,'[1] J G HOSIARY'!$C$4:$E$43,3,FALSE)</f>
        <v>209</v>
      </c>
      <c r="I15" s="10">
        <f t="shared" si="0"/>
        <v>1045</v>
      </c>
    </row>
    <row r="16" spans="1:11" s="5" customFormat="1" x14ac:dyDescent="0.25">
      <c r="A16" s="8">
        <v>13</v>
      </c>
      <c r="B16" s="9" t="s">
        <v>55</v>
      </c>
      <c r="C16" s="9" t="s">
        <v>56</v>
      </c>
      <c r="D16" s="9" t="s">
        <v>57</v>
      </c>
      <c r="E16" s="9" t="s">
        <v>14</v>
      </c>
      <c r="F16" s="9" t="s">
        <v>5</v>
      </c>
      <c r="G16" s="9">
        <v>10</v>
      </c>
      <c r="H16" s="10">
        <f>VLOOKUP(F16,'[1] J G HOSIARY'!$C$4:$E$43,3,FALSE)</f>
        <v>242</v>
      </c>
      <c r="I16" s="10">
        <f t="shared" si="0"/>
        <v>2420</v>
      </c>
    </row>
    <row r="17" spans="1:9" s="5" customFormat="1" x14ac:dyDescent="0.25">
      <c r="A17" s="8">
        <v>14</v>
      </c>
      <c r="B17" s="9" t="s">
        <v>55</v>
      </c>
      <c r="C17" s="9" t="s">
        <v>58</v>
      </c>
      <c r="D17" s="9" t="s">
        <v>59</v>
      </c>
      <c r="E17" s="9" t="s">
        <v>14</v>
      </c>
      <c r="F17" s="9" t="s">
        <v>11</v>
      </c>
      <c r="G17" s="9">
        <v>5</v>
      </c>
      <c r="H17" s="10">
        <f>VLOOKUP(F17,'[1] J G HOSIARY'!$C$4:$E$43,3,FALSE)</f>
        <v>198</v>
      </c>
      <c r="I17" s="10">
        <f t="shared" si="0"/>
        <v>990</v>
      </c>
    </row>
    <row r="18" spans="1:9" s="5" customFormat="1" x14ac:dyDescent="0.25">
      <c r="A18" s="8">
        <v>15</v>
      </c>
      <c r="B18" s="9" t="s">
        <v>55</v>
      </c>
      <c r="C18" s="9" t="s">
        <v>60</v>
      </c>
      <c r="D18" s="9" t="s">
        <v>61</v>
      </c>
      <c r="E18" s="9" t="s">
        <v>14</v>
      </c>
      <c r="F18" s="9" t="s">
        <v>12</v>
      </c>
      <c r="G18" s="9">
        <v>4</v>
      </c>
      <c r="H18" s="10">
        <f>VLOOKUP(F18,'[1] J G HOSIARY'!$C$4:$E$43,3,FALSE)</f>
        <v>209</v>
      </c>
      <c r="I18" s="10">
        <f t="shared" si="0"/>
        <v>836</v>
      </c>
    </row>
    <row r="19" spans="1:9" s="5" customFormat="1" x14ac:dyDescent="0.25">
      <c r="A19" s="8">
        <v>16</v>
      </c>
      <c r="B19" s="9" t="s">
        <v>55</v>
      </c>
      <c r="C19" s="9" t="s">
        <v>62</v>
      </c>
      <c r="D19" s="9" t="s">
        <v>63</v>
      </c>
      <c r="E19" s="9" t="s">
        <v>14</v>
      </c>
      <c r="F19" s="9" t="s">
        <v>8</v>
      </c>
      <c r="G19" s="9">
        <v>5</v>
      </c>
      <c r="H19" s="10">
        <f>VLOOKUP(F19,'[1] J G HOSIARY'!$C$4:$E$43,3,FALSE)</f>
        <v>220</v>
      </c>
      <c r="I19" s="10">
        <f t="shared" si="0"/>
        <v>1100</v>
      </c>
    </row>
    <row r="20" spans="1:9" s="5" customFormat="1" x14ac:dyDescent="0.25">
      <c r="A20" s="8">
        <v>17</v>
      </c>
      <c r="B20" s="9" t="s">
        <v>64</v>
      </c>
      <c r="C20" s="9" t="s">
        <v>65</v>
      </c>
      <c r="D20" s="9" t="s">
        <v>66</v>
      </c>
      <c r="E20" s="9" t="s">
        <v>14</v>
      </c>
      <c r="F20" s="9" t="s">
        <v>11</v>
      </c>
      <c r="G20" s="9">
        <v>3</v>
      </c>
      <c r="H20" s="10">
        <f>VLOOKUP(F20,'[1] J G HOSIARY'!$C$4:$E$43,3,FALSE)</f>
        <v>198</v>
      </c>
      <c r="I20" s="10">
        <f t="shared" si="0"/>
        <v>594</v>
      </c>
    </row>
    <row r="21" spans="1:9" s="5" customFormat="1" x14ac:dyDescent="0.25">
      <c r="A21" s="8">
        <v>18</v>
      </c>
      <c r="B21" s="9" t="s">
        <v>64</v>
      </c>
      <c r="C21" s="9" t="s">
        <v>67</v>
      </c>
      <c r="D21" s="9" t="s">
        <v>68</v>
      </c>
      <c r="E21" s="9" t="s">
        <v>14</v>
      </c>
      <c r="F21" s="9" t="s">
        <v>10</v>
      </c>
      <c r="G21" s="9">
        <v>10</v>
      </c>
      <c r="H21" s="10">
        <f>VLOOKUP(F21,'[1] J G HOSIARY'!$C$4:$E$43,3,FALSE)</f>
        <v>209</v>
      </c>
      <c r="I21" s="10">
        <f t="shared" si="0"/>
        <v>2090</v>
      </c>
    </row>
    <row r="22" spans="1:9" s="5" customFormat="1" x14ac:dyDescent="0.25">
      <c r="A22" s="8">
        <v>19</v>
      </c>
      <c r="B22" s="9" t="s">
        <v>64</v>
      </c>
      <c r="C22" s="9" t="s">
        <v>69</v>
      </c>
      <c r="D22" s="9" t="s">
        <v>70</v>
      </c>
      <c r="E22" s="9" t="s">
        <v>14</v>
      </c>
      <c r="F22" s="9" t="s">
        <v>13</v>
      </c>
      <c r="G22" s="9">
        <v>6</v>
      </c>
      <c r="H22" s="10">
        <f>VLOOKUP(F22,'[1] J G HOSIARY'!$C$4:$E$43,3,FALSE)</f>
        <v>330</v>
      </c>
      <c r="I22" s="10">
        <f t="shared" si="0"/>
        <v>1980</v>
      </c>
    </row>
    <row r="23" spans="1:9" s="5" customFormat="1" x14ac:dyDescent="0.25">
      <c r="A23" s="8">
        <v>20</v>
      </c>
      <c r="B23" s="9" t="s">
        <v>71</v>
      </c>
      <c r="C23" s="9" t="s">
        <v>72</v>
      </c>
      <c r="D23" s="9" t="s">
        <v>73</v>
      </c>
      <c r="E23" s="9" t="s">
        <v>14</v>
      </c>
      <c r="F23" s="9" t="s">
        <v>12</v>
      </c>
      <c r="G23" s="9">
        <v>8</v>
      </c>
      <c r="H23" s="10">
        <f>VLOOKUP(F23,'[1] J G HOSIARY'!$C$4:$E$43,3,FALSE)</f>
        <v>209</v>
      </c>
      <c r="I23" s="10">
        <f t="shared" si="0"/>
        <v>1672</v>
      </c>
    </row>
    <row r="24" spans="1:9" s="5" customFormat="1" ht="15" customHeight="1" x14ac:dyDescent="0.25">
      <c r="A24" s="27" t="s">
        <v>74</v>
      </c>
      <c r="B24" s="28"/>
      <c r="C24" s="28"/>
      <c r="D24" s="28"/>
      <c r="E24" s="28"/>
      <c r="F24" s="28"/>
      <c r="G24" s="28"/>
      <c r="H24" s="29"/>
      <c r="I24" s="11">
        <f>SUM(I4:I23)</f>
        <v>23884</v>
      </c>
    </row>
    <row r="25" spans="1:9" s="5" customFormat="1" ht="14.25" customHeight="1" x14ac:dyDescent="0.25">
      <c r="A25" s="12"/>
      <c r="B25" s="13"/>
      <c r="C25" s="13"/>
      <c r="D25" s="13"/>
      <c r="E25" s="13"/>
      <c r="F25" s="13"/>
      <c r="G25" s="6">
        <f>SUM(G4:G23)</f>
        <v>105</v>
      </c>
      <c r="H25" s="14"/>
      <c r="I25" s="14"/>
    </row>
    <row r="26" spans="1:9" s="3" customFormat="1" ht="30" customHeight="1" x14ac:dyDescent="0.25">
      <c r="A26" s="23" t="s">
        <v>19</v>
      </c>
      <c r="B26" s="24"/>
      <c r="C26" s="24"/>
      <c r="D26" s="24"/>
      <c r="E26" s="24"/>
      <c r="F26" s="24"/>
      <c r="G26" s="24"/>
      <c r="H26" s="25"/>
      <c r="I26" s="26"/>
    </row>
    <row r="27" spans="1:9" s="3" customFormat="1" ht="30" customHeight="1" x14ac:dyDescent="0.25">
      <c r="A27" s="15" t="s">
        <v>1</v>
      </c>
      <c r="B27" s="15"/>
      <c r="C27" s="15"/>
      <c r="D27" s="15"/>
      <c r="E27" s="15"/>
      <c r="F27" s="15"/>
      <c r="G27" s="15"/>
      <c r="H27" s="16"/>
      <c r="I27" s="16"/>
    </row>
  </sheetData>
  <sortState ref="B4:J79">
    <sortCondition ref="B4"/>
  </sortState>
  <mergeCells count="7">
    <mergeCell ref="A27:I27"/>
    <mergeCell ref="A2:E2"/>
    <mergeCell ref="F1:I1"/>
    <mergeCell ref="F2:I2"/>
    <mergeCell ref="A1:E1"/>
    <mergeCell ref="A26:I26"/>
    <mergeCell ref="A24:H24"/>
  </mergeCells>
  <conditionalFormatting sqref="C3:C1048576">
    <cfRule type="duplicateValues" dxfId="0" priority="1"/>
  </conditionalFormatting>
  <pageMargins left="0.19685039370078741" right="0.15748031496062992" top="0.51181102362204722" bottom="0.59055118110236227" header="0.31496062992125984" footer="0.31496062992125984"/>
  <pageSetup paperSize="9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2024-07-04T14:40:20Z</cp:lastPrinted>
  <dcterms:created xsi:type="dcterms:W3CDTF">2024-06-05T08:25:03Z</dcterms:created>
  <dcterms:modified xsi:type="dcterms:W3CDTF">2024-07-13T14:50:36Z</dcterms:modified>
</cp:coreProperties>
</file>