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0" i="1"/>
  <c r="L5"/>
  <c r="L6"/>
  <c r="L7"/>
  <c r="L8"/>
  <c r="L9"/>
  <c r="L4"/>
  <c r="J5"/>
  <c r="J6"/>
  <c r="J7"/>
  <c r="J8"/>
  <c r="J9"/>
  <c r="J4"/>
  <c r="I5"/>
  <c r="I6"/>
  <c r="I7"/>
  <c r="I8"/>
  <c r="I9"/>
  <c r="I4"/>
  <c r="H5"/>
  <c r="H6"/>
  <c r="H7"/>
  <c r="H8"/>
  <c r="H9"/>
  <c r="H4"/>
</calcChain>
</file>

<file path=xl/sharedStrings.xml><?xml version="1.0" encoding="utf-8"?>
<sst xmlns="http://schemas.openxmlformats.org/spreadsheetml/2006/main" count="48" uniqueCount="39">
  <si>
    <t>11/6/2025</t>
  </si>
  <si>
    <t>201</t>
  </si>
  <si>
    <t>24/6/2025</t>
  </si>
  <si>
    <t>219</t>
  </si>
  <si>
    <t>27/6/2025</t>
  </si>
  <si>
    <t>230</t>
  </si>
  <si>
    <t>26/6/2025</t>
  </si>
  <si>
    <t>225</t>
  </si>
  <si>
    <t>30/6/2025</t>
  </si>
  <si>
    <t>233</t>
  </si>
  <si>
    <t>239</t>
  </si>
  <si>
    <t>BANKI</t>
  </si>
  <si>
    <t>JAJPUR TOWN</t>
  </si>
  <si>
    <t>NAYAGARH</t>
  </si>
  <si>
    <t>CTC</t>
  </si>
  <si>
    <t>JA/04985</t>
  </si>
  <si>
    <t>JA/05704</t>
  </si>
  <si>
    <t>JA/05899</t>
  </si>
  <si>
    <t>JA/05915</t>
  </si>
  <si>
    <t>JA/06126</t>
  </si>
  <si>
    <t>JA/06129</t>
  </si>
  <si>
    <t>SL</t>
  </si>
  <si>
    <t>DATE</t>
  </si>
  <si>
    <t>LR NO</t>
  </si>
  <si>
    <t>INV NO</t>
  </si>
  <si>
    <t>FROM</t>
  </si>
  <si>
    <t>TO</t>
  </si>
  <si>
    <t>CASE</t>
  </si>
  <si>
    <t>INVOICE
PRAGATI LOGISTICS,SAMANTA SAHI KHUNTIA LANE,8984191006
GST No:21AGHPB9356M1Z9</t>
  </si>
  <si>
    <t xml:space="preserve">ELBEE MEDICAL AGENCY
Address: Janjirmangala,9937544475
GST No:21AHEPT0396B1ZP
</t>
  </si>
  <si>
    <t>RATE</t>
  </si>
  <si>
    <t>HAM</t>
  </si>
  <si>
    <t>AMOUNT</t>
  </si>
  <si>
    <t>DD.CH</t>
  </si>
  <si>
    <t>LR.CH</t>
  </si>
  <si>
    <t>Thanking you for your business.
PRAGATI LOGISTICS</t>
  </si>
  <si>
    <t>(RUPEES ONE THOUSAND SIX HUNDRED EIGHTY TWO ONLY)</t>
  </si>
  <si>
    <t>Kindly, verify &amp; confirm within 7 days, else GST will be filed by 20th JULY, 2025. 
GST to be paid by Consignor under Reverse Charge Mechanism(RCM) as per GST.</t>
  </si>
  <si>
    <t xml:space="preserve">Bill Date: 30/05/2025
Bill NO : 8710
Total Amount : 1682.00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</si>
</sst>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85725</xdr:rowOff>
    </xdr:from>
    <xdr:to>
      <xdr:col>7</xdr:col>
      <xdr:colOff>114300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49" y="85725"/>
          <a:ext cx="3533776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MAY%2025/ELBEE%20MEDICAL%20AGECY%20PR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JAJPUR TOWN</v>
          </cell>
          <cell r="G4">
            <v>6</v>
          </cell>
          <cell r="H4">
            <v>70</v>
          </cell>
        </row>
        <row r="5">
          <cell r="F5" t="str">
            <v>BANKI</v>
          </cell>
          <cell r="G5">
            <v>1</v>
          </cell>
          <cell r="H5">
            <v>50</v>
          </cell>
        </row>
        <row r="6">
          <cell r="F6" t="str">
            <v>TANGI</v>
          </cell>
          <cell r="G6">
            <v>1</v>
          </cell>
          <cell r="H6">
            <v>70</v>
          </cell>
        </row>
        <row r="7">
          <cell r="F7" t="str">
            <v>NAYAGARH</v>
          </cell>
          <cell r="G7">
            <v>7</v>
          </cell>
          <cell r="H7">
            <v>75</v>
          </cell>
        </row>
        <row r="8">
          <cell r="F8" t="str">
            <v>BARIPADA</v>
          </cell>
          <cell r="G8">
            <v>1</v>
          </cell>
          <cell r="H8">
            <v>80</v>
          </cell>
        </row>
        <row r="9">
          <cell r="F9" t="str">
            <v>BARIPADA</v>
          </cell>
          <cell r="G9">
            <v>1</v>
          </cell>
          <cell r="H9">
            <v>80</v>
          </cell>
        </row>
        <row r="10">
          <cell r="F10" t="str">
            <v>BARIPADA</v>
          </cell>
          <cell r="G10">
            <v>2</v>
          </cell>
          <cell r="H10">
            <v>80</v>
          </cell>
        </row>
        <row r="11">
          <cell r="F11" t="str">
            <v>JAJPUR TOWN</v>
          </cell>
          <cell r="G11">
            <v>1</v>
          </cell>
          <cell r="H11">
            <v>70</v>
          </cell>
        </row>
        <row r="12">
          <cell r="F12" t="str">
            <v>JARKA</v>
          </cell>
          <cell r="G12">
            <v>2</v>
          </cell>
          <cell r="H12">
            <v>70</v>
          </cell>
        </row>
        <row r="13">
          <cell r="F13" t="str">
            <v>BANKI</v>
          </cell>
          <cell r="G13">
            <v>3</v>
          </cell>
          <cell r="H13">
            <v>50</v>
          </cell>
        </row>
        <row r="14">
          <cell r="F14" t="str">
            <v>TANGI KHURDA</v>
          </cell>
          <cell r="G14">
            <v>1</v>
          </cell>
          <cell r="H14">
            <v>70</v>
          </cell>
        </row>
        <row r="15">
          <cell r="F15" t="str">
            <v>JAJPUR TOWN</v>
          </cell>
          <cell r="G15">
            <v>5</v>
          </cell>
          <cell r="H15">
            <v>70</v>
          </cell>
        </row>
        <row r="16">
          <cell r="F16" t="str">
            <v>NAYAGARH</v>
          </cell>
          <cell r="G16">
            <v>3</v>
          </cell>
          <cell r="H16">
            <v>75</v>
          </cell>
        </row>
        <row r="17">
          <cell r="F17" t="str">
            <v>NAYAGARH</v>
          </cell>
          <cell r="G17">
            <v>1</v>
          </cell>
          <cell r="H17">
            <v>75</v>
          </cell>
        </row>
        <row r="18">
          <cell r="F18" t="str">
            <v>SORO</v>
          </cell>
          <cell r="G18">
            <v>1</v>
          </cell>
          <cell r="H18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P10" sqref="P10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9" width="5.5703125" bestFit="1" customWidth="1"/>
    <col min="10" max="10" width="7.42578125" customWidth="1"/>
    <col min="11" max="11" width="7.5703125" customWidth="1"/>
    <col min="12" max="12" width="9.85546875" customWidth="1"/>
  </cols>
  <sheetData>
    <row r="1" spans="1:12" s="1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28</v>
      </c>
      <c r="J1" s="16"/>
      <c r="K1" s="16"/>
      <c r="L1" s="16"/>
    </row>
    <row r="2" spans="1:12" s="1" customFormat="1" ht="57.75" customHeight="1">
      <c r="A2" s="13" t="s">
        <v>29</v>
      </c>
      <c r="B2" s="14"/>
      <c r="C2" s="14"/>
      <c r="D2" s="14"/>
      <c r="E2" s="14"/>
      <c r="F2" s="14"/>
      <c r="G2" s="14"/>
      <c r="H2" s="15"/>
      <c r="I2" s="16" t="s">
        <v>38</v>
      </c>
      <c r="J2" s="16"/>
      <c r="K2" s="16"/>
      <c r="L2" s="16"/>
    </row>
    <row r="3" spans="1:12" s="5" customFormat="1">
      <c r="A3" s="4" t="s">
        <v>21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6" t="s">
        <v>30</v>
      </c>
      <c r="I3" s="7" t="s">
        <v>31</v>
      </c>
      <c r="J3" s="6" t="s">
        <v>33</v>
      </c>
      <c r="K3" s="7" t="s">
        <v>34</v>
      </c>
      <c r="L3" s="7" t="s">
        <v>32</v>
      </c>
    </row>
    <row r="4" spans="1:12">
      <c r="A4" s="2">
        <v>1</v>
      </c>
      <c r="B4" s="2" t="s">
        <v>0</v>
      </c>
      <c r="C4" s="2" t="s">
        <v>15</v>
      </c>
      <c r="D4" s="2" t="s">
        <v>1</v>
      </c>
      <c r="E4" s="3" t="s">
        <v>14</v>
      </c>
      <c r="F4" s="2" t="s">
        <v>11</v>
      </c>
      <c r="G4" s="2">
        <v>2</v>
      </c>
      <c r="H4" s="8">
        <f>VLOOKUP(F4,[1]Consignment!$F$4:$H$18,3,FALSE)</f>
        <v>50</v>
      </c>
      <c r="I4" s="8">
        <f>G4*2</f>
        <v>4</v>
      </c>
      <c r="J4" s="8">
        <f>G4*12</f>
        <v>24</v>
      </c>
      <c r="K4" s="8">
        <v>40</v>
      </c>
      <c r="L4" s="8">
        <f>G4*H4+I4+J4+K4</f>
        <v>168</v>
      </c>
    </row>
    <row r="5" spans="1:12">
      <c r="A5" s="2">
        <v>3</v>
      </c>
      <c r="B5" s="2" t="s">
        <v>2</v>
      </c>
      <c r="C5" s="2" t="s">
        <v>16</v>
      </c>
      <c r="D5" s="2" t="s">
        <v>3</v>
      </c>
      <c r="E5" s="3" t="s">
        <v>14</v>
      </c>
      <c r="F5" s="2" t="s">
        <v>12</v>
      </c>
      <c r="G5" s="2">
        <v>5</v>
      </c>
      <c r="H5" s="8">
        <f>VLOOKUP(F5,[1]Consignment!$F$4:$H$18,3,FALSE)</f>
        <v>70</v>
      </c>
      <c r="I5" s="8">
        <f t="shared" ref="I5:I9" si="0">G5*2</f>
        <v>10</v>
      </c>
      <c r="J5" s="8">
        <f t="shared" ref="J5:J9" si="1">G5*12</f>
        <v>60</v>
      </c>
      <c r="K5" s="8">
        <v>40</v>
      </c>
      <c r="L5" s="8">
        <f t="shared" ref="L5:L9" si="2">G5*H5+I5+J5+K5</f>
        <v>460</v>
      </c>
    </row>
    <row r="6" spans="1:12">
      <c r="A6" s="2">
        <v>4</v>
      </c>
      <c r="B6" s="2" t="s">
        <v>6</v>
      </c>
      <c r="C6" s="2" t="s">
        <v>18</v>
      </c>
      <c r="D6" s="2" t="s">
        <v>7</v>
      </c>
      <c r="E6" s="3" t="s">
        <v>14</v>
      </c>
      <c r="F6" s="2" t="s">
        <v>11</v>
      </c>
      <c r="G6" s="2">
        <v>3</v>
      </c>
      <c r="H6" s="8">
        <f>VLOOKUP(F6,[1]Consignment!$F$4:$H$18,3,FALSE)</f>
        <v>50</v>
      </c>
      <c r="I6" s="8">
        <f t="shared" si="0"/>
        <v>6</v>
      </c>
      <c r="J6" s="8">
        <f t="shared" si="1"/>
        <v>36</v>
      </c>
      <c r="K6" s="8">
        <v>40</v>
      </c>
      <c r="L6" s="8">
        <f t="shared" si="2"/>
        <v>232</v>
      </c>
    </row>
    <row r="7" spans="1:12">
      <c r="A7" s="2">
        <v>5</v>
      </c>
      <c r="B7" s="2" t="s">
        <v>4</v>
      </c>
      <c r="C7" s="2" t="s">
        <v>17</v>
      </c>
      <c r="D7" s="2" t="s">
        <v>5</v>
      </c>
      <c r="E7" s="3" t="s">
        <v>14</v>
      </c>
      <c r="F7" s="2" t="s">
        <v>13</v>
      </c>
      <c r="G7" s="2">
        <v>3</v>
      </c>
      <c r="H7" s="8">
        <f>VLOOKUP(F7,[1]Consignment!$F$4:$H$18,3,FALSE)</f>
        <v>75</v>
      </c>
      <c r="I7" s="8">
        <f t="shared" si="0"/>
        <v>6</v>
      </c>
      <c r="J7" s="8">
        <f t="shared" si="1"/>
        <v>36</v>
      </c>
      <c r="K7" s="8">
        <v>40</v>
      </c>
      <c r="L7" s="8">
        <f t="shared" si="2"/>
        <v>307</v>
      </c>
    </row>
    <row r="8" spans="1:12">
      <c r="A8" s="2">
        <v>6</v>
      </c>
      <c r="B8" s="2" t="s">
        <v>8</v>
      </c>
      <c r="C8" s="2" t="s">
        <v>19</v>
      </c>
      <c r="D8" s="2" t="s">
        <v>9</v>
      </c>
      <c r="E8" s="3" t="s">
        <v>14</v>
      </c>
      <c r="F8" s="2" t="s">
        <v>12</v>
      </c>
      <c r="G8" s="2">
        <v>2</v>
      </c>
      <c r="H8" s="8">
        <f>VLOOKUP(F8,[1]Consignment!$F$4:$H$18,3,FALSE)</f>
        <v>70</v>
      </c>
      <c r="I8" s="8">
        <f t="shared" si="0"/>
        <v>4</v>
      </c>
      <c r="J8" s="8">
        <f t="shared" si="1"/>
        <v>24</v>
      </c>
      <c r="K8" s="8">
        <v>40</v>
      </c>
      <c r="L8" s="8">
        <f t="shared" si="2"/>
        <v>208</v>
      </c>
    </row>
    <row r="9" spans="1:12">
      <c r="A9" s="2">
        <v>7</v>
      </c>
      <c r="B9" s="2" t="s">
        <v>8</v>
      </c>
      <c r="C9" s="2" t="s">
        <v>20</v>
      </c>
      <c r="D9" s="2" t="s">
        <v>10</v>
      </c>
      <c r="E9" s="3" t="s">
        <v>14</v>
      </c>
      <c r="F9" s="2" t="s">
        <v>13</v>
      </c>
      <c r="G9" s="2">
        <v>3</v>
      </c>
      <c r="H9" s="8">
        <f>VLOOKUP(F9,[1]Consignment!$F$4:$H$18,3,FALSE)</f>
        <v>75</v>
      </c>
      <c r="I9" s="8">
        <f t="shared" si="0"/>
        <v>6</v>
      </c>
      <c r="J9" s="8">
        <f t="shared" si="1"/>
        <v>36</v>
      </c>
      <c r="K9" s="8">
        <v>40</v>
      </c>
      <c r="L9" s="8">
        <f t="shared" si="2"/>
        <v>307</v>
      </c>
    </row>
    <row r="10" spans="1:12" s="1" customFormat="1">
      <c r="A10" s="17" t="s">
        <v>36</v>
      </c>
      <c r="B10" s="18"/>
      <c r="C10" s="18"/>
      <c r="D10" s="18"/>
      <c r="E10" s="18"/>
      <c r="F10" s="18"/>
      <c r="G10" s="18"/>
      <c r="H10" s="18"/>
      <c r="I10" s="18"/>
      <c r="J10" s="18"/>
      <c r="K10" s="19"/>
      <c r="L10" s="9">
        <f>SUM(L4:L9)</f>
        <v>1682</v>
      </c>
    </row>
    <row r="11" spans="1:12" s="10" customFormat="1" ht="30" customHeight="1">
      <c r="A11" s="11" t="s">
        <v>37</v>
      </c>
      <c r="B11" s="11"/>
      <c r="C11" s="11"/>
      <c r="D11" s="11"/>
      <c r="E11" s="11"/>
      <c r="F11" s="11"/>
      <c r="G11" s="11"/>
      <c r="H11" s="12"/>
      <c r="I11" s="12"/>
      <c r="J11" s="12"/>
      <c r="K11" s="12"/>
      <c r="L11" s="12"/>
    </row>
    <row r="12" spans="1:12" s="10" customFormat="1" ht="30" customHeight="1">
      <c r="A12" s="11" t="s">
        <v>35</v>
      </c>
      <c r="B12" s="11"/>
      <c r="C12" s="11"/>
      <c r="D12" s="11"/>
      <c r="E12" s="11"/>
      <c r="F12" s="11"/>
      <c r="G12" s="11"/>
      <c r="H12" s="12"/>
      <c r="I12" s="12"/>
      <c r="J12" s="12"/>
      <c r="K12" s="12"/>
      <c r="L12" s="12"/>
    </row>
  </sheetData>
  <sortState ref="B2:G7">
    <sortCondition ref="B2"/>
  </sortState>
  <mergeCells count="7">
    <mergeCell ref="A11:L11"/>
    <mergeCell ref="A12:L12"/>
    <mergeCell ref="A1:H1"/>
    <mergeCell ref="I1:L1"/>
    <mergeCell ref="A2:H2"/>
    <mergeCell ref="I2:L2"/>
    <mergeCell ref="A10:K10"/>
  </mergeCells>
  <pageMargins left="0.44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2025-07-09T09:44:45Z</cp:lastPrinted>
  <dcterms:created xsi:type="dcterms:W3CDTF">2025-07-06T06:39:51Z</dcterms:created>
  <dcterms:modified xsi:type="dcterms:W3CDTF">2025-07-09T09:44:48Z</dcterms:modified>
</cp:coreProperties>
</file>