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Sheet1!$A$9:$L$22</definedName>
    <definedName name="_xlnm.Print_Titles" localSheetId="0">Sheet1!$2:$8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L19" l="1"/>
</calcChain>
</file>

<file path=xl/sharedStrings.xml><?xml version="1.0" encoding="utf-8"?>
<sst xmlns="http://schemas.openxmlformats.org/spreadsheetml/2006/main" count="89" uniqueCount="64">
  <si>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</si>
  <si>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</si>
  <si>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</si>
  <si>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</si>
  <si>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</si>
  <si>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</si>
  <si>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</si>
  <si>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</si>
  <si>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</si>
  <si>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</si>
  <si>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</si>
  <si>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</si>
  <si>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</si>
  <si>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</si>
  <si>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</si>
  <si>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</si>
  <si>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</si>
  <si>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</si>
  <si>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</si>
  <si>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SHERGARH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</si>
  <si>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</si>
  <si>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</si>
  <si>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</si>
  <si>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</si>
  <si>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</si>
  <si>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</si>
  <si>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</si>
  <si>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</si>
  <si>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LITIGUDA</t>
  </si>
  <si>
    <t>BILL DATE : 31/05/2025</t>
  </si>
  <si>
    <t>MONTH   : MAY, 2025</t>
  </si>
  <si>
    <t>Kindly, verify &amp; confirm within 7 days, else GST will be filed by 20th JUNE, 2025.
GST to be paid by Consignor under Reverse Charge Mechanism(RCM) as per GST.</t>
  </si>
  <si>
    <t>03/5/2025</t>
  </si>
  <si>
    <t>PL/BH/00790</t>
  </si>
  <si>
    <t>61</t>
  </si>
  <si>
    <t>CTC</t>
  </si>
  <si>
    <t>BELIAPAL</t>
  </si>
  <si>
    <t>04/5/2025</t>
  </si>
  <si>
    <t>PL/BH/00794</t>
  </si>
  <si>
    <t>67</t>
  </si>
  <si>
    <t>BOUDH</t>
  </si>
  <si>
    <t>PL/BH/00795</t>
  </si>
  <si>
    <t>90</t>
  </si>
  <si>
    <t>REDHAKHOL</t>
  </si>
  <si>
    <t>PL/BH/00852</t>
  </si>
  <si>
    <t>0104</t>
  </si>
  <si>
    <t>AMBADALA</t>
  </si>
  <si>
    <t>10/5/2025</t>
  </si>
  <si>
    <t>PL/BH/00989</t>
  </si>
  <si>
    <t>0110</t>
  </si>
  <si>
    <t>24/5/2025</t>
  </si>
  <si>
    <t>PL/BH/01348</t>
  </si>
  <si>
    <t>0149</t>
  </si>
  <si>
    <t>29/5/2025</t>
  </si>
  <si>
    <t>PL/BH/01446</t>
  </si>
  <si>
    <t>155</t>
  </si>
  <si>
    <t>PL/BH/01471</t>
  </si>
  <si>
    <t>161</t>
  </si>
  <si>
    <t>PURUNA CUTTACK</t>
  </si>
  <si>
    <t>31/5/2025</t>
  </si>
  <si>
    <t>PL/BH/01540</t>
  </si>
  <si>
    <t>175</t>
  </si>
  <si>
    <t>(RUPEES TEN THOUSAND SEVEN HUNDRED THIRTY EIGHT ONLY)</t>
  </si>
  <si>
    <t>BILL NO.   : 6781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</si>
</sst>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2" fontId="8" fillId="0" borderId="1" xfId="0" applyNumberFormat="1" applyFont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2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0" fontId="10" fillId="0" borderId="1" xfId="0" applyNumberFormat="1" applyFont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zoomScale="130" zoomScaleNormal="130" workbookViewId="0">
      <selection activeCell="S14" sqref="S14:S15"/>
    </sheetView>
  </sheetViews>
  <sheetFormatPr defaultRowHeight="15" customHeight="1"/>
  <cols>
    <col min="1" max="1" width="3.7109375" style="16" customWidth="1"/>
    <col min="2" max="2" width="10.28515625" style="15" bestFit="1" customWidth="1"/>
    <col min="3" max="3" width="12.42578125" style="16" bestFit="1" customWidth="1"/>
    <col min="4" max="4" width="8.7109375" style="17" bestFit="1" customWidth="1"/>
    <col min="5" max="5" width="6.5703125" style="17" bestFit="1" customWidth="1"/>
    <col min="6" max="6" width="17.28515625" style="16" bestFit="1" customWidth="1"/>
    <col min="7" max="7" width="5.7109375" style="16" customWidth="1"/>
    <col min="8" max="8" width="7" style="18" customWidth="1"/>
    <col min="9" max="9" width="7.140625" style="14" customWidth="1"/>
    <col min="10" max="10" width="7.28515625" style="14" customWidth="1"/>
    <col min="11" max="11" width="6.5703125" style="14" bestFit="1" customWidth="1"/>
    <col min="12" max="12" width="9.42578125" style="19" customWidth="1"/>
    <col min="13" max="16384" width="9.140625" style="14"/>
  </cols>
  <sheetData>
    <row r="1" spans="1:12" ht="9.9499999999999993" customHeight="1"/>
    <row r="2" spans="1:12" s="4" customFormat="1" ht="14.1" customHeight="1">
      <c r="A2" s="1" t="s">
        <v>27</v>
      </c>
      <c r="B2" s="5"/>
      <c r="C2" s="6"/>
      <c r="D2" s="7"/>
      <c r="E2" s="7"/>
      <c r="I2" s="8" t="s">
        <v>30</v>
      </c>
    </row>
    <row r="3" spans="1:12" s="4" customFormat="1" ht="14.1" customHeight="1">
      <c r="A3" s="2" t="s">
        <v>9</v>
      </c>
      <c r="B3" s="9"/>
      <c r="C3" s="10"/>
      <c r="D3" s="7"/>
      <c r="E3" s="7"/>
      <c r="I3" s="8" t="s">
        <v>63</v>
      </c>
    </row>
    <row r="4" spans="1:12" s="4" customFormat="1" ht="14.1" customHeight="1">
      <c r="A4" s="3" t="s">
        <v>8</v>
      </c>
      <c r="B4" s="11"/>
      <c r="C4" s="12"/>
      <c r="D4" s="7"/>
      <c r="E4" s="7"/>
      <c r="I4" s="8" t="s">
        <v>29</v>
      </c>
    </row>
    <row r="5" spans="1:12" s="4" customFormat="1" ht="14.1" customHeight="1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>
      <c r="A7" s="1"/>
      <c r="B7" s="11"/>
      <c r="C7" s="12"/>
      <c r="D7" s="7"/>
      <c r="E7" s="7"/>
      <c r="I7" s="13"/>
    </row>
    <row r="8" spans="1:12" s="4" customFormat="1" ht="15" customHeight="1">
      <c r="A8" s="6"/>
      <c r="B8" s="11"/>
      <c r="C8" s="12"/>
      <c r="D8" s="7"/>
      <c r="E8" s="7"/>
      <c r="F8" s="10"/>
      <c r="G8" s="10"/>
      <c r="H8" s="6"/>
    </row>
    <row r="9" spans="1:12" s="20" customFormat="1" ht="15" customHeight="1">
      <c r="A9" s="26" t="s">
        <v>13</v>
      </c>
      <c r="B9" s="26" t="s">
        <v>0</v>
      </c>
      <c r="C9" s="26" t="s">
        <v>3</v>
      </c>
      <c r="D9" s="26" t="s">
        <v>16</v>
      </c>
      <c r="E9" s="26" t="s">
        <v>14</v>
      </c>
      <c r="F9" s="26" t="s">
        <v>17</v>
      </c>
      <c r="G9" s="26" t="s">
        <v>4</v>
      </c>
      <c r="H9" s="39" t="s">
        <v>5</v>
      </c>
      <c r="I9" s="39" t="s">
        <v>15</v>
      </c>
      <c r="J9" s="39" t="s">
        <v>12</v>
      </c>
      <c r="K9" s="39" t="s">
        <v>6</v>
      </c>
      <c r="L9" s="39" t="s">
        <v>7</v>
      </c>
    </row>
    <row r="10" spans="1:12" s="20" customFormat="1" ht="15" customHeight="1">
      <c r="A10" s="28">
        <v>1</v>
      </c>
      <c r="B10" s="29" t="s">
        <v>32</v>
      </c>
      <c r="C10" s="29" t="s">
        <v>33</v>
      </c>
      <c r="D10" s="29" t="s">
        <v>34</v>
      </c>
      <c r="E10" s="49" t="s">
        <v>35</v>
      </c>
      <c r="F10" s="49" t="s">
        <v>36</v>
      </c>
      <c r="G10" s="29">
        <v>107</v>
      </c>
      <c r="H10" s="30">
        <f>VLOOKUP(F10,'[1]USHODAYA '!$C$4:$D$126,2,FALSE)</f>
        <v>28</v>
      </c>
      <c r="I10" s="30">
        <v>0</v>
      </c>
      <c r="J10" s="30">
        <f>G10*5</f>
        <v>535</v>
      </c>
      <c r="K10" s="30">
        <v>30</v>
      </c>
      <c r="L10" s="30">
        <f>G10*H10+I10+J10+K10</f>
        <v>3561</v>
      </c>
    </row>
    <row r="11" spans="1:12" s="20" customFormat="1" ht="15" customHeight="1">
      <c r="A11" s="28">
        <v>2</v>
      </c>
      <c r="B11" s="29" t="s">
        <v>37</v>
      </c>
      <c r="C11" s="29" t="s">
        <v>38</v>
      </c>
      <c r="D11" s="29" t="s">
        <v>39</v>
      </c>
      <c r="E11" s="49" t="s">
        <v>35</v>
      </c>
      <c r="F11" s="29" t="s">
        <v>40</v>
      </c>
      <c r="G11" s="29">
        <v>18</v>
      </c>
      <c r="H11" s="30">
        <f>VLOOKUP(F11,'[1]USHODAYA '!$C$4:$D$126,2,FALSE)</f>
        <v>33</v>
      </c>
      <c r="I11" s="30">
        <v>0</v>
      </c>
      <c r="J11" s="30">
        <f t="shared" ref="J11:J18" si="0">G11*5</f>
        <v>90</v>
      </c>
      <c r="K11" s="30">
        <v>30</v>
      </c>
      <c r="L11" s="30">
        <f t="shared" ref="L11:L18" si="1">G11*H11+I11+J11+K11</f>
        <v>714</v>
      </c>
    </row>
    <row r="12" spans="1:12" s="20" customFormat="1" ht="15" customHeight="1">
      <c r="A12" s="28">
        <v>3</v>
      </c>
      <c r="B12" s="29" t="s">
        <v>37</v>
      </c>
      <c r="C12" s="29" t="s">
        <v>41</v>
      </c>
      <c r="D12" s="29" t="s">
        <v>42</v>
      </c>
      <c r="E12" s="49" t="s">
        <v>35</v>
      </c>
      <c r="F12" s="49" t="s">
        <v>43</v>
      </c>
      <c r="G12" s="29">
        <v>15</v>
      </c>
      <c r="H12" s="30">
        <f>VLOOKUP(F12,'[1]USHODAYA '!$C$4:$D$126,2,FALSE)</f>
        <v>39</v>
      </c>
      <c r="I12" s="30">
        <v>0</v>
      </c>
      <c r="J12" s="30">
        <f t="shared" si="0"/>
        <v>75</v>
      </c>
      <c r="K12" s="30">
        <v>30</v>
      </c>
      <c r="L12" s="30">
        <f t="shared" si="1"/>
        <v>690</v>
      </c>
    </row>
    <row r="13" spans="1:12" s="20" customFormat="1" ht="15" customHeight="1">
      <c r="A13" s="28">
        <v>4</v>
      </c>
      <c r="B13" s="29" t="s">
        <v>32</v>
      </c>
      <c r="C13" s="29" t="s">
        <v>44</v>
      </c>
      <c r="D13" s="29" t="s">
        <v>45</v>
      </c>
      <c r="E13" s="49" t="s">
        <v>35</v>
      </c>
      <c r="F13" s="49" t="s">
        <v>46</v>
      </c>
      <c r="G13" s="29">
        <v>7</v>
      </c>
      <c r="H13" s="30">
        <f>VLOOKUP(F13,'[1]USHODAYA '!$C$4:$D$126,2,FALSE)</f>
        <v>52</v>
      </c>
      <c r="I13" s="30">
        <v>0</v>
      </c>
      <c r="J13" s="30">
        <f t="shared" si="0"/>
        <v>35</v>
      </c>
      <c r="K13" s="30">
        <v>30</v>
      </c>
      <c r="L13" s="30">
        <f t="shared" si="1"/>
        <v>429</v>
      </c>
    </row>
    <row r="14" spans="1:12" s="20" customFormat="1" ht="15" customHeight="1">
      <c r="A14" s="28">
        <v>5</v>
      </c>
      <c r="B14" s="29" t="s">
        <v>47</v>
      </c>
      <c r="C14" s="29" t="s">
        <v>48</v>
      </c>
      <c r="D14" s="29" t="s">
        <v>49</v>
      </c>
      <c r="E14" s="49" t="s">
        <v>35</v>
      </c>
      <c r="F14" s="49" t="s">
        <v>19</v>
      </c>
      <c r="G14" s="29">
        <v>14</v>
      </c>
      <c r="H14" s="30">
        <f>VLOOKUP(F14,'[1]USHODAYA '!$C$4:$D$126,2,FALSE)</f>
        <v>48</v>
      </c>
      <c r="I14" s="30">
        <v>0</v>
      </c>
      <c r="J14" s="30">
        <f t="shared" si="0"/>
        <v>70</v>
      </c>
      <c r="K14" s="30">
        <v>30</v>
      </c>
      <c r="L14" s="30">
        <f t="shared" si="1"/>
        <v>772</v>
      </c>
    </row>
    <row r="15" spans="1:12" s="20" customFormat="1" ht="15" customHeight="1">
      <c r="A15" s="28">
        <v>6</v>
      </c>
      <c r="B15" s="29" t="s">
        <v>50</v>
      </c>
      <c r="C15" s="29" t="s">
        <v>51</v>
      </c>
      <c r="D15" s="29" t="s">
        <v>52</v>
      </c>
      <c r="E15" s="49" t="s">
        <v>35</v>
      </c>
      <c r="F15" s="49" t="s">
        <v>28</v>
      </c>
      <c r="G15" s="29">
        <v>20</v>
      </c>
      <c r="H15" s="30">
        <f>VLOOKUP(F15,'[1]USHODAYA '!$C$4:$D$126,2,FALSE)</f>
        <v>43</v>
      </c>
      <c r="I15" s="30">
        <v>0</v>
      </c>
      <c r="J15" s="30">
        <f t="shared" si="0"/>
        <v>100</v>
      </c>
      <c r="K15" s="30">
        <v>30</v>
      </c>
      <c r="L15" s="30">
        <f t="shared" si="1"/>
        <v>990</v>
      </c>
    </row>
    <row r="16" spans="1:12" s="20" customFormat="1" ht="15" customHeight="1">
      <c r="A16" s="28">
        <v>7</v>
      </c>
      <c r="B16" s="29" t="s">
        <v>53</v>
      </c>
      <c r="C16" s="29" t="s">
        <v>54</v>
      </c>
      <c r="D16" s="29" t="s">
        <v>55</v>
      </c>
      <c r="E16" s="49" t="s">
        <v>35</v>
      </c>
      <c r="F16" s="29" t="s">
        <v>36</v>
      </c>
      <c r="G16" s="29">
        <v>76</v>
      </c>
      <c r="H16" s="30">
        <f>VLOOKUP(F16,'[1]USHODAYA '!$C$4:$D$126,2,FALSE)</f>
        <v>28</v>
      </c>
      <c r="I16" s="30">
        <v>0</v>
      </c>
      <c r="J16" s="30">
        <f t="shared" si="0"/>
        <v>380</v>
      </c>
      <c r="K16" s="30">
        <v>30</v>
      </c>
      <c r="L16" s="30">
        <f t="shared" si="1"/>
        <v>2538</v>
      </c>
    </row>
    <row r="17" spans="1:17" s="20" customFormat="1" ht="15" customHeight="1">
      <c r="A17" s="28">
        <v>8</v>
      </c>
      <c r="B17" s="29" t="s">
        <v>53</v>
      </c>
      <c r="C17" s="29" t="s">
        <v>56</v>
      </c>
      <c r="D17" s="29" t="s">
        <v>57</v>
      </c>
      <c r="E17" s="49" t="s">
        <v>35</v>
      </c>
      <c r="F17" s="49" t="s">
        <v>58</v>
      </c>
      <c r="G17" s="29">
        <v>12</v>
      </c>
      <c r="H17" s="30">
        <f>VLOOKUP(F17,'[1]USHODAYA '!$C$4:$D$126,2,FALSE)</f>
        <v>33</v>
      </c>
      <c r="I17" s="30">
        <v>0</v>
      </c>
      <c r="J17" s="30">
        <f t="shared" si="0"/>
        <v>60</v>
      </c>
      <c r="K17" s="30">
        <v>30</v>
      </c>
      <c r="L17" s="30">
        <f t="shared" si="1"/>
        <v>486</v>
      </c>
    </row>
    <row r="18" spans="1:17" s="20" customFormat="1" ht="15" customHeight="1">
      <c r="A18" s="28">
        <v>9</v>
      </c>
      <c r="B18" s="29" t="s">
        <v>59</v>
      </c>
      <c r="C18" s="29" t="s">
        <v>60</v>
      </c>
      <c r="D18" s="29" t="s">
        <v>61</v>
      </c>
      <c r="E18" s="49" t="s">
        <v>35</v>
      </c>
      <c r="F18" s="49" t="s">
        <v>43</v>
      </c>
      <c r="G18" s="29">
        <v>12</v>
      </c>
      <c r="H18" s="30">
        <f>VLOOKUP(F18,'[1]USHODAYA '!$C$4:$D$126,2,FALSE)</f>
        <v>39</v>
      </c>
      <c r="I18" s="30">
        <v>0</v>
      </c>
      <c r="J18" s="30">
        <f t="shared" si="0"/>
        <v>60</v>
      </c>
      <c r="K18" s="30">
        <v>30</v>
      </c>
      <c r="L18" s="30">
        <f t="shared" si="1"/>
        <v>558</v>
      </c>
    </row>
    <row r="19" spans="1:17" s="20" customFormat="1" ht="15" customHeight="1">
      <c r="A19" s="46" t="s">
        <v>62</v>
      </c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33">
        <f>SUM(L10:L18)</f>
        <v>10738</v>
      </c>
    </row>
    <row r="20" spans="1:17" s="20" customFormat="1" ht="15" customHeight="1" thickBot="1">
      <c r="A20" s="24"/>
      <c r="B20" s="25"/>
      <c r="C20" s="25"/>
      <c r="D20" s="25"/>
      <c r="E20" s="25"/>
      <c r="F20" s="25"/>
      <c r="G20" s="26">
        <f>SUM(G10:G18)</f>
        <v>281</v>
      </c>
      <c r="H20" s="27"/>
      <c r="I20" s="27"/>
      <c r="J20" s="27"/>
      <c r="K20" s="27"/>
      <c r="L20" s="27"/>
    </row>
    <row r="21" spans="1:17" ht="30" customHeight="1" thickBot="1">
      <c r="A21" s="40" t="s">
        <v>31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</row>
    <row r="22" spans="1:17" ht="29.25" customHeight="1" thickBot="1">
      <c r="A22" s="43" t="s">
        <v>21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  <c r="Q22" s="20"/>
    </row>
  </sheetData>
  <sortState ref="B52:M71">
    <sortCondition ref="B52:B71"/>
    <sortCondition ref="C52:C71"/>
  </sortState>
  <mergeCells count="3">
    <mergeCell ref="A21:L21"/>
    <mergeCell ref="A22:L22"/>
    <mergeCell ref="A19:K19"/>
  </mergeCells>
  <conditionalFormatting sqref="D23:D1048576 D2:D8">
    <cfRule type="duplicateValues" dxfId="1" priority="9"/>
  </conditionalFormatting>
  <conditionalFormatting sqref="C9:C20">
    <cfRule type="duplicateValues" dxfId="0" priority="146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C2" sqref="C2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>
      <c r="A2" s="34">
        <v>33</v>
      </c>
      <c r="B2" s="35" t="s">
        <v>22</v>
      </c>
      <c r="C2" s="35" t="s">
        <v>23</v>
      </c>
      <c r="D2" s="36" t="s">
        <v>24</v>
      </c>
      <c r="E2" s="36" t="s">
        <v>25</v>
      </c>
      <c r="F2" s="37" t="s">
        <v>20</v>
      </c>
      <c r="G2" s="35">
        <v>24</v>
      </c>
      <c r="H2" s="38">
        <v>29</v>
      </c>
      <c r="I2" s="38"/>
      <c r="J2" s="38"/>
      <c r="K2" s="38">
        <v>30</v>
      </c>
      <c r="L2" s="38">
        <v>726</v>
      </c>
      <c r="M2" s="35" t="s">
        <v>26</v>
      </c>
    </row>
    <row r="3" spans="1:13" ht="15.75">
      <c r="A3" s="31"/>
    </row>
    <row r="4" spans="1:13" ht="15.75">
      <c r="A4" s="32"/>
    </row>
    <row r="5" spans="1:13" ht="15.75">
      <c r="A5" s="32"/>
    </row>
    <row r="6" spans="1:13" ht="15.75">
      <c r="A6" s="32"/>
    </row>
    <row r="7" spans="1:13" ht="15.75">
      <c r="A7" s="32"/>
    </row>
    <row r="8" spans="1:13" ht="15.75">
      <c r="A8" s="32"/>
    </row>
    <row r="9" spans="1:13" ht="15.75">
      <c r="A9" s="32"/>
    </row>
    <row r="10" spans="1:13" ht="15.75">
      <c r="G10" s="31"/>
    </row>
    <row r="11" spans="1:13" ht="15.75">
      <c r="G11" s="31"/>
    </row>
    <row r="12" spans="1:13" ht="15.75">
      <c r="G12" s="31"/>
    </row>
    <row r="13" spans="1:13" ht="15.75">
      <c r="G13" s="32"/>
    </row>
    <row r="14" spans="1:13" ht="15.75">
      <c r="G14" s="32"/>
    </row>
    <row r="15" spans="1:13" ht="15.75">
      <c r="G15" s="32"/>
    </row>
    <row r="16" spans="1:13" ht="15.75">
      <c r="G16" s="32"/>
    </row>
    <row r="17" spans="7:7" ht="15.75">
      <c r="G17" s="32"/>
    </row>
    <row r="18" spans="7:7" ht="15.75">
      <c r="G18" s="32"/>
    </row>
  </sheetData>
  <conditionalFormatting sqref="C1:C2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2025-05-20T06:17:21Z</cp:lastPrinted>
  <dcterms:created xsi:type="dcterms:W3CDTF">2010-04-08T11:28:01Z</dcterms:created>
  <dcterms:modified xsi:type="dcterms:W3CDTF">2025-06-09T15:16:14Z</dcterms:modified>
</cp:coreProperties>
</file>