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L17"/>
  <c r="L9"/>
  <c r="L11"/>
  <c r="L12"/>
  <c r="H5"/>
  <c r="L5" s="1"/>
  <c r="H6"/>
  <c r="L6" s="1"/>
  <c r="H7"/>
  <c r="L7" s="1"/>
  <c r="H8"/>
  <c r="L8" s="1"/>
  <c r="H10"/>
  <c r="L10" s="1"/>
  <c r="H13"/>
  <c r="L13" s="1"/>
  <c r="H14"/>
  <c r="L14" s="1"/>
  <c r="H15"/>
  <c r="L15" s="1"/>
  <c r="H16"/>
  <c r="L16" s="1"/>
  <c r="H4"/>
  <c r="L4" s="1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</calcChain>
</file>

<file path=xl/sharedStrings.xml><?xml version="1.0" encoding="utf-8"?>
<sst xmlns="http://schemas.openxmlformats.org/spreadsheetml/2006/main" count="83" uniqueCount="60">
  <si>
    <t>04/4/2026</t>
  </si>
  <si>
    <t>6</t>
  </si>
  <si>
    <t>06/4/2026</t>
  </si>
  <si>
    <t>10</t>
  </si>
  <si>
    <t>15/4/2026</t>
  </si>
  <si>
    <t>22</t>
  </si>
  <si>
    <t>18/4/2026</t>
  </si>
  <si>
    <t>32</t>
  </si>
  <si>
    <t>22/4/2026</t>
  </si>
  <si>
    <t>45</t>
  </si>
  <si>
    <t>23/4/2026</t>
  </si>
  <si>
    <t>50</t>
  </si>
  <si>
    <t>25/4/2026</t>
  </si>
  <si>
    <t>27/4/2026</t>
  </si>
  <si>
    <t>60</t>
  </si>
  <si>
    <t>56</t>
  </si>
  <si>
    <t>64</t>
  </si>
  <si>
    <t>30/4/2026</t>
  </si>
  <si>
    <t>77</t>
  </si>
  <si>
    <t>87</t>
  </si>
  <si>
    <t>89</t>
  </si>
  <si>
    <t>81</t>
  </si>
  <si>
    <t>NAYAGARH</t>
  </si>
  <si>
    <t>BANKI</t>
  </si>
  <si>
    <t>JAJPUR TOWN</t>
  </si>
  <si>
    <t>BALUGAON</t>
  </si>
  <si>
    <t>JARKA</t>
  </si>
  <si>
    <t>TANGI KHURDHA</t>
  </si>
  <si>
    <t>CTC</t>
  </si>
  <si>
    <t>JA/00207</t>
  </si>
  <si>
    <t>JA/00263</t>
  </si>
  <si>
    <t>JA/00850</t>
  </si>
  <si>
    <t>JA/00935</t>
  </si>
  <si>
    <t>JA/01181</t>
  </si>
  <si>
    <t>JA/01308</t>
  </si>
  <si>
    <t>JA/01364</t>
  </si>
  <si>
    <t>JA/01422</t>
  </si>
  <si>
    <t>JA/01427</t>
  </si>
  <si>
    <t>JA/01616</t>
  </si>
  <si>
    <t>JA/01617</t>
  </si>
  <si>
    <t>JA/01618</t>
  </si>
  <si>
    <t>JA/01627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</si>
  <si>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</si>
  <si>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</si>
  <si>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</si>
  <si>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</si>
  <si>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</si>
  <si>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</si>
  <si>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</si>
  <si>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</si>
  <si>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</si>
  <si>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</si>
  <si>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</si>
  <si>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</si>
  <si>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</si>
  <si>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ELBEE MEDICAL AGENCY
Address: Janjirmangala,9937544475
GST No:21AHEPT0396B1ZP
</t>
  </si>
  <si>
    <t>Thanking you for your business.
PRAGATI LOGISTICS</t>
  </si>
  <si>
    <t>(RUPEES TWO THOUSAND SIX HUNDRED SEVENTY EIGHT ONLY)</t>
  </si>
  <si>
    <t>Bill Date: 30/04/2026
Bill NO : 2222
Total Amount : 2678.00</t>
  </si>
  <si>
    <t>Kindly, verify &amp; confirm within 7 days, else GST will be filed by 20th APRIL,2026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</si>
</sst>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85725"/>
          <a:ext cx="35909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MARCH%2026/ELBEE%20MEDICAL%20AGENCIES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JARKA</v>
          </cell>
          <cell r="G4">
            <v>1</v>
          </cell>
          <cell r="H4">
            <v>50</v>
          </cell>
        </row>
        <row r="5">
          <cell r="F5" t="str">
            <v>JAJPUR TOWN</v>
          </cell>
          <cell r="G5">
            <v>1</v>
          </cell>
          <cell r="H5">
            <v>70</v>
          </cell>
        </row>
        <row r="6">
          <cell r="F6" t="str">
            <v>NAYAGARH</v>
          </cell>
          <cell r="G6">
            <v>2</v>
          </cell>
          <cell r="H6">
            <v>75</v>
          </cell>
        </row>
        <row r="7">
          <cell r="F7" t="str">
            <v>NAYAGARH</v>
          </cell>
          <cell r="G7">
            <v>7</v>
          </cell>
          <cell r="H7">
            <v>75</v>
          </cell>
        </row>
        <row r="8">
          <cell r="F8" t="str">
            <v>BANKI</v>
          </cell>
          <cell r="G8">
            <v>2</v>
          </cell>
          <cell r="H8">
            <v>50</v>
          </cell>
        </row>
        <row r="9">
          <cell r="F9" t="str">
            <v>NAYAGARH</v>
          </cell>
          <cell r="G9">
            <v>3</v>
          </cell>
          <cell r="H9">
            <v>75</v>
          </cell>
        </row>
        <row r="10">
          <cell r="F10" t="str">
            <v>BANKI</v>
          </cell>
          <cell r="G10">
            <v>2</v>
          </cell>
          <cell r="H10">
            <v>50</v>
          </cell>
        </row>
        <row r="11">
          <cell r="F11" t="str">
            <v>JAJPUR TOWN</v>
          </cell>
          <cell r="G11">
            <v>4</v>
          </cell>
          <cell r="H11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54</v>
      </c>
      <c r="J1" s="11"/>
      <c r="K1" s="11"/>
      <c r="L1" s="11"/>
    </row>
    <row r="2" spans="1:12" s="1" customFormat="1" ht="57.75" customHeight="1">
      <c r="A2" s="8" t="s">
        <v>55</v>
      </c>
      <c r="B2" s="9"/>
      <c r="C2" s="9"/>
      <c r="D2" s="9"/>
      <c r="E2" s="9"/>
      <c r="F2" s="9"/>
      <c r="G2" s="9"/>
      <c r="H2" s="10"/>
      <c r="I2" s="11" t="s">
        <v>58</v>
      </c>
      <c r="J2" s="11"/>
      <c r="K2" s="11"/>
      <c r="L2" s="11"/>
    </row>
    <row r="3" spans="1:12" s="6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  <c r="J3" s="5" t="s">
        <v>51</v>
      </c>
      <c r="K3" s="5" t="s">
        <v>52</v>
      </c>
      <c r="L3" s="5" t="s">
        <v>53</v>
      </c>
    </row>
    <row r="4" spans="1:12">
      <c r="A4" s="2">
        <v>1</v>
      </c>
      <c r="B4" s="2" t="s">
        <v>0</v>
      </c>
      <c r="C4" s="2" t="s">
        <v>29</v>
      </c>
      <c r="D4" s="2" t="s">
        <v>1</v>
      </c>
      <c r="E4" s="4" t="s">
        <v>28</v>
      </c>
      <c r="F4" s="2" t="s">
        <v>22</v>
      </c>
      <c r="G4" s="2">
        <v>2</v>
      </c>
      <c r="H4" s="7">
        <f>VLOOKUP(F4,[1]Consignment!$F$4:$H$11,3,FALSE)</f>
        <v>75</v>
      </c>
      <c r="I4" s="7">
        <f>G4*2</f>
        <v>4</v>
      </c>
      <c r="J4" s="7">
        <f>G4*12</f>
        <v>24</v>
      </c>
      <c r="K4" s="7">
        <v>40</v>
      </c>
      <c r="L4" s="7">
        <f>G4*H4+I4+J4+K4</f>
        <v>218</v>
      </c>
    </row>
    <row r="5" spans="1:12">
      <c r="A5" s="2">
        <v>2</v>
      </c>
      <c r="B5" s="2" t="s">
        <v>2</v>
      </c>
      <c r="C5" s="2" t="s">
        <v>30</v>
      </c>
      <c r="D5" s="2" t="s">
        <v>3</v>
      </c>
      <c r="E5" s="4" t="s">
        <v>28</v>
      </c>
      <c r="F5" s="2" t="s">
        <v>22</v>
      </c>
      <c r="G5" s="2">
        <v>2</v>
      </c>
      <c r="H5" s="7">
        <f>VLOOKUP(F5,[1]Consignment!$F$4:$H$11,3,FALSE)</f>
        <v>75</v>
      </c>
      <c r="I5" s="7">
        <f t="shared" ref="I5:I16" si="0">G5*2</f>
        <v>4</v>
      </c>
      <c r="J5" s="7">
        <f t="shared" ref="J5:J16" si="1">G5*12</f>
        <v>24</v>
      </c>
      <c r="K5" s="7">
        <v>40</v>
      </c>
      <c r="L5" s="7">
        <f t="shared" ref="L5:L16" si="2">G5*H5+I5+J5+K5</f>
        <v>218</v>
      </c>
    </row>
    <row r="6" spans="1:12">
      <c r="A6" s="2">
        <v>3</v>
      </c>
      <c r="B6" s="2" t="s">
        <v>4</v>
      </c>
      <c r="C6" s="2" t="s">
        <v>31</v>
      </c>
      <c r="D6" s="2" t="s">
        <v>5</v>
      </c>
      <c r="E6" s="4" t="s">
        <v>28</v>
      </c>
      <c r="F6" s="2" t="s">
        <v>22</v>
      </c>
      <c r="G6" s="2">
        <v>1</v>
      </c>
      <c r="H6" s="7">
        <f>VLOOKUP(F6,[1]Consignment!$F$4:$H$11,3,FALSE)</f>
        <v>75</v>
      </c>
      <c r="I6" s="7">
        <f t="shared" si="0"/>
        <v>2</v>
      </c>
      <c r="J6" s="7">
        <f t="shared" si="1"/>
        <v>12</v>
      </c>
      <c r="K6" s="7">
        <v>40</v>
      </c>
      <c r="L6" s="7">
        <f t="shared" si="2"/>
        <v>129</v>
      </c>
    </row>
    <row r="7" spans="1:12">
      <c r="A7" s="2">
        <v>4</v>
      </c>
      <c r="B7" s="2" t="s">
        <v>6</v>
      </c>
      <c r="C7" s="2" t="s">
        <v>32</v>
      </c>
      <c r="D7" s="2" t="s">
        <v>7</v>
      </c>
      <c r="E7" s="4" t="s">
        <v>28</v>
      </c>
      <c r="F7" s="2" t="s">
        <v>23</v>
      </c>
      <c r="G7" s="2">
        <v>2</v>
      </c>
      <c r="H7" s="7">
        <f>VLOOKUP(F7,[1]Consignment!$F$4:$H$11,3,FALSE)</f>
        <v>50</v>
      </c>
      <c r="I7" s="7">
        <f t="shared" si="0"/>
        <v>4</v>
      </c>
      <c r="J7" s="7">
        <f t="shared" si="1"/>
        <v>24</v>
      </c>
      <c r="K7" s="7">
        <v>40</v>
      </c>
      <c r="L7" s="7">
        <f t="shared" si="2"/>
        <v>168</v>
      </c>
    </row>
    <row r="8" spans="1:12">
      <c r="A8" s="2">
        <v>5</v>
      </c>
      <c r="B8" s="2" t="s">
        <v>8</v>
      </c>
      <c r="C8" s="2" t="s">
        <v>33</v>
      </c>
      <c r="D8" s="2" t="s">
        <v>9</v>
      </c>
      <c r="E8" s="4" t="s">
        <v>28</v>
      </c>
      <c r="F8" s="2" t="s">
        <v>24</v>
      </c>
      <c r="G8" s="2">
        <v>4</v>
      </c>
      <c r="H8" s="7">
        <f>VLOOKUP(F8,[1]Consignment!$F$4:$H$11,3,FALSE)</f>
        <v>70</v>
      </c>
      <c r="I8" s="7">
        <f t="shared" si="0"/>
        <v>8</v>
      </c>
      <c r="J8" s="7">
        <f t="shared" si="1"/>
        <v>48</v>
      </c>
      <c r="K8" s="7">
        <v>40</v>
      </c>
      <c r="L8" s="7">
        <f t="shared" si="2"/>
        <v>376</v>
      </c>
    </row>
    <row r="9" spans="1:12">
      <c r="A9" s="2">
        <v>6</v>
      </c>
      <c r="B9" s="2" t="s">
        <v>10</v>
      </c>
      <c r="C9" s="2" t="s">
        <v>34</v>
      </c>
      <c r="D9" s="2" t="s">
        <v>11</v>
      </c>
      <c r="E9" s="4" t="s">
        <v>28</v>
      </c>
      <c r="F9" s="2" t="s">
        <v>25</v>
      </c>
      <c r="G9" s="2">
        <v>1</v>
      </c>
      <c r="H9" s="7">
        <v>80</v>
      </c>
      <c r="I9" s="7">
        <f t="shared" si="0"/>
        <v>2</v>
      </c>
      <c r="J9" s="7">
        <f t="shared" si="1"/>
        <v>12</v>
      </c>
      <c r="K9" s="7">
        <v>40</v>
      </c>
      <c r="L9" s="7">
        <f t="shared" si="2"/>
        <v>134</v>
      </c>
    </row>
    <row r="10" spans="1:12">
      <c r="A10" s="2">
        <v>7</v>
      </c>
      <c r="B10" s="2" t="s">
        <v>12</v>
      </c>
      <c r="C10" s="2" t="s">
        <v>36</v>
      </c>
      <c r="D10" s="2" t="s">
        <v>15</v>
      </c>
      <c r="E10" s="4" t="s">
        <v>28</v>
      </c>
      <c r="F10" s="2" t="s">
        <v>26</v>
      </c>
      <c r="G10" s="2">
        <v>2</v>
      </c>
      <c r="H10" s="7">
        <f>VLOOKUP(F10,[1]Consignment!$F$4:$H$11,3,FALSE)</f>
        <v>50</v>
      </c>
      <c r="I10" s="7">
        <f t="shared" si="0"/>
        <v>4</v>
      </c>
      <c r="J10" s="7">
        <f t="shared" si="1"/>
        <v>24</v>
      </c>
      <c r="K10" s="7">
        <v>40</v>
      </c>
      <c r="L10" s="7">
        <f t="shared" si="2"/>
        <v>168</v>
      </c>
    </row>
    <row r="11" spans="1:12">
      <c r="A11" s="2">
        <v>8</v>
      </c>
      <c r="B11" s="2" t="s">
        <v>13</v>
      </c>
      <c r="C11" s="2" t="s">
        <v>35</v>
      </c>
      <c r="D11" s="2" t="s">
        <v>14</v>
      </c>
      <c r="E11" s="4" t="s">
        <v>28</v>
      </c>
      <c r="F11" s="4" t="s">
        <v>27</v>
      </c>
      <c r="G11" s="2">
        <v>2</v>
      </c>
      <c r="H11" s="7">
        <v>70</v>
      </c>
      <c r="I11" s="7">
        <f t="shared" si="0"/>
        <v>4</v>
      </c>
      <c r="J11" s="7">
        <f t="shared" si="1"/>
        <v>24</v>
      </c>
      <c r="K11" s="7">
        <v>40</v>
      </c>
      <c r="L11" s="7">
        <f t="shared" si="2"/>
        <v>208</v>
      </c>
    </row>
    <row r="12" spans="1:12">
      <c r="A12" s="2">
        <v>9</v>
      </c>
      <c r="B12" s="2" t="s">
        <v>13</v>
      </c>
      <c r="C12" s="2" t="s">
        <v>37</v>
      </c>
      <c r="D12" s="2" t="s">
        <v>16</v>
      </c>
      <c r="E12" s="4" t="s">
        <v>28</v>
      </c>
      <c r="F12" s="4" t="s">
        <v>27</v>
      </c>
      <c r="G12" s="2">
        <v>1</v>
      </c>
      <c r="H12" s="7">
        <v>70</v>
      </c>
      <c r="I12" s="7">
        <f t="shared" si="0"/>
        <v>2</v>
      </c>
      <c r="J12" s="7">
        <f t="shared" si="1"/>
        <v>12</v>
      </c>
      <c r="K12" s="7">
        <v>40</v>
      </c>
      <c r="L12" s="7">
        <f t="shared" si="2"/>
        <v>124</v>
      </c>
    </row>
    <row r="13" spans="1:12">
      <c r="A13" s="2">
        <v>10</v>
      </c>
      <c r="B13" s="2" t="s">
        <v>17</v>
      </c>
      <c r="C13" s="2" t="s">
        <v>38</v>
      </c>
      <c r="D13" s="2" t="s">
        <v>18</v>
      </c>
      <c r="E13" s="4" t="s">
        <v>28</v>
      </c>
      <c r="F13" s="2" t="s">
        <v>23</v>
      </c>
      <c r="G13" s="2">
        <v>4</v>
      </c>
      <c r="H13" s="7">
        <f>VLOOKUP(F13,[1]Consignment!$F$4:$H$11,3,FALSE)</f>
        <v>50</v>
      </c>
      <c r="I13" s="7">
        <f t="shared" si="0"/>
        <v>8</v>
      </c>
      <c r="J13" s="7">
        <f t="shared" si="1"/>
        <v>48</v>
      </c>
      <c r="K13" s="7">
        <v>40</v>
      </c>
      <c r="L13" s="7">
        <f t="shared" si="2"/>
        <v>296</v>
      </c>
    </row>
    <row r="14" spans="1:12">
      <c r="A14" s="2">
        <v>11</v>
      </c>
      <c r="B14" s="2" t="s">
        <v>17</v>
      </c>
      <c r="C14" s="2" t="s">
        <v>39</v>
      </c>
      <c r="D14" s="2" t="s">
        <v>19</v>
      </c>
      <c r="E14" s="4" t="s">
        <v>28</v>
      </c>
      <c r="F14" s="2" t="s">
        <v>22</v>
      </c>
      <c r="G14" s="2">
        <v>1</v>
      </c>
      <c r="H14" s="7">
        <f>VLOOKUP(F14,[1]Consignment!$F$4:$H$11,3,FALSE)</f>
        <v>75</v>
      </c>
      <c r="I14" s="7">
        <f t="shared" si="0"/>
        <v>2</v>
      </c>
      <c r="J14" s="7">
        <f t="shared" si="1"/>
        <v>12</v>
      </c>
      <c r="K14" s="7">
        <v>40</v>
      </c>
      <c r="L14" s="7">
        <f t="shared" si="2"/>
        <v>129</v>
      </c>
    </row>
    <row r="15" spans="1:12">
      <c r="A15" s="2">
        <v>12</v>
      </c>
      <c r="B15" s="2" t="s">
        <v>17</v>
      </c>
      <c r="C15" s="2" t="s">
        <v>40</v>
      </c>
      <c r="D15" s="2" t="s">
        <v>20</v>
      </c>
      <c r="E15" s="4" t="s">
        <v>28</v>
      </c>
      <c r="F15" s="2" t="s">
        <v>22</v>
      </c>
      <c r="G15" s="2">
        <v>2</v>
      </c>
      <c r="H15" s="7">
        <f>VLOOKUP(F15,[1]Consignment!$F$4:$H$11,3,FALSE)</f>
        <v>75</v>
      </c>
      <c r="I15" s="7">
        <f t="shared" si="0"/>
        <v>4</v>
      </c>
      <c r="J15" s="7">
        <f t="shared" si="1"/>
        <v>24</v>
      </c>
      <c r="K15" s="7">
        <v>40</v>
      </c>
      <c r="L15" s="7">
        <f t="shared" si="2"/>
        <v>218</v>
      </c>
    </row>
    <row r="16" spans="1:12">
      <c r="A16" s="2">
        <v>13</v>
      </c>
      <c r="B16" s="2" t="s">
        <v>17</v>
      </c>
      <c r="C16" s="2" t="s">
        <v>41</v>
      </c>
      <c r="D16" s="2" t="s">
        <v>21</v>
      </c>
      <c r="E16" s="4" t="s">
        <v>28</v>
      </c>
      <c r="F16" s="2" t="s">
        <v>24</v>
      </c>
      <c r="G16" s="2">
        <v>3</v>
      </c>
      <c r="H16" s="7">
        <f>VLOOKUP(F16,[1]Consignment!$F$4:$H$11,3,FALSE)</f>
        <v>70</v>
      </c>
      <c r="I16" s="7">
        <f t="shared" si="0"/>
        <v>6</v>
      </c>
      <c r="J16" s="7">
        <f t="shared" si="1"/>
        <v>36</v>
      </c>
      <c r="K16" s="7">
        <v>40</v>
      </c>
      <c r="L16" s="7">
        <f t="shared" si="2"/>
        <v>292</v>
      </c>
    </row>
    <row r="17" spans="1:12" s="1" customFormat="1">
      <c r="A17" s="12" t="s">
        <v>57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15">
        <f>SUM(L4:L16)</f>
        <v>2678</v>
      </c>
    </row>
    <row r="18" spans="1:12" s="17" customFormat="1" ht="30" customHeight="1">
      <c r="A18" s="3" t="s">
        <v>59</v>
      </c>
      <c r="B18" s="3"/>
      <c r="C18" s="3"/>
      <c r="D18" s="3"/>
      <c r="E18" s="3"/>
      <c r="F18" s="3"/>
      <c r="G18" s="3"/>
      <c r="H18" s="16"/>
      <c r="I18" s="16"/>
      <c r="J18" s="16"/>
      <c r="K18" s="16"/>
      <c r="L18" s="16"/>
    </row>
    <row r="19" spans="1:12" s="17" customFormat="1" ht="30" customHeight="1">
      <c r="A19" s="3" t="s">
        <v>56</v>
      </c>
      <c r="B19" s="3"/>
      <c r="C19" s="3"/>
      <c r="D19" s="3"/>
      <c r="E19" s="3"/>
      <c r="F19" s="3"/>
      <c r="G19" s="3"/>
      <c r="H19" s="16"/>
      <c r="I19" s="16"/>
      <c r="J19" s="16"/>
      <c r="K19" s="16"/>
      <c r="L19" s="16"/>
    </row>
    <row r="20" spans="1:12">
      <c r="G20" s="18">
        <f>SUM(G4:G16)</f>
        <v>27</v>
      </c>
    </row>
  </sheetData>
  <sortState ref="B2:G14">
    <sortCondition ref="B2"/>
  </sortState>
  <mergeCells count="7">
    <mergeCell ref="A17:K17"/>
    <mergeCell ref="A18:L18"/>
    <mergeCell ref="A19:L19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2026-05-07T05:17:28Z</dcterms:created>
  <dcterms:modified xsi:type="dcterms:W3CDTF">2026-05-07T05:17:31Z</dcterms:modified>
</cp:coreProperties>
</file>