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G17"/>
  <c r="J5"/>
  <c r="J6"/>
  <c r="J7"/>
  <c r="J8"/>
  <c r="J9"/>
  <c r="J10"/>
  <c r="J11"/>
  <c r="J12"/>
  <c r="J13"/>
  <c r="I5"/>
  <c r="I6"/>
  <c r="I7"/>
  <c r="I8"/>
  <c r="I9"/>
  <c r="I10"/>
  <c r="I11"/>
  <c r="I12"/>
  <c r="I13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J4"/>
  <c r="I4"/>
  <c r="H4"/>
  <c r="L4" s="1"/>
</calcChain>
</file>

<file path=xl/sharedStrings.xml><?xml version="1.0" encoding="utf-8"?>
<sst xmlns="http://schemas.openxmlformats.org/spreadsheetml/2006/main" count="68" uniqueCount="52">
  <si>
    <t>05/1/2026</t>
  </si>
  <si>
    <t>135</t>
  </si>
  <si>
    <t>08/1/2026</t>
  </si>
  <si>
    <t>136</t>
  </si>
  <si>
    <t>10/1/2026</t>
  </si>
  <si>
    <t>137</t>
  </si>
  <si>
    <t>20/1/2026</t>
  </si>
  <si>
    <t>138</t>
  </si>
  <si>
    <t>27/1/2026</t>
  </si>
  <si>
    <t>139</t>
  </si>
  <si>
    <t>143</t>
  </si>
  <si>
    <t>140</t>
  </si>
  <si>
    <t>142</t>
  </si>
  <si>
    <t>29/1/2026</t>
  </si>
  <si>
    <t>144</t>
  </si>
  <si>
    <t>30/1/2026</t>
  </si>
  <si>
    <t>145</t>
  </si>
  <si>
    <t>JAJPUR TOWN</t>
  </si>
  <si>
    <t>KENDRAPARA</t>
  </si>
  <si>
    <t>PURI</t>
  </si>
  <si>
    <t>JATNI</t>
  </si>
  <si>
    <t>SALIPUR</t>
  </si>
  <si>
    <t>SORO</t>
  </si>
  <si>
    <t>DO/14426</t>
  </si>
  <si>
    <t>DO/14511</t>
  </si>
  <si>
    <t>DO/14608</t>
  </si>
  <si>
    <t>DO/15112</t>
  </si>
  <si>
    <t>DO/15389</t>
  </si>
  <si>
    <t>DO/15396</t>
  </si>
  <si>
    <t>DO/15397</t>
  </si>
  <si>
    <t>DO/15398</t>
  </si>
  <si>
    <t>DO/15486</t>
  </si>
  <si>
    <t>MA/11089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</si>
  <si>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</si>
  <si>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</si>
  <si>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</si>
  <si>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</si>
  <si>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</si>
  <si>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</si>
  <si>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</si>
  <si>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</si>
  <si>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</si>
  <si>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</si>
  <si>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</si>
  <si>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</t>
  </si>
  <si>
    <t>AMT.</t>
  </si>
  <si>
    <t>INVOICE
PRAGATI LOGISTICS,SAMANTA SAHI KHUNTIA LANE,8984191006
GST No:21AGHPB9356M1Z9</t>
  </si>
  <si>
    <t xml:space="preserve">BRINDA DAIRY AND FARM
Address: HOLDING NO-503-F,WARD NO-24 MAHATAB ROAD,CUTTACK-753012 ODISHA,9337096269
GST No:21AFHPG3117L1ZT
</t>
  </si>
  <si>
    <t>Thanking you for your business.
PRAGATI LOGISTICS</t>
  </si>
  <si>
    <t>(RUPEES FOUR THOUSAND EIGHT HUNDRED FIFTY TWO ONLY)</t>
  </si>
  <si>
    <t>Kindly, verify &amp; confirm within 7 days, else GST will be filed by 20th FEB,2026.
GST to be paid by Consignor under Reverse Charge Mechanism(RCM) as per GST.</t>
  </si>
  <si>
    <t xml:space="preserve">Bill Date: 31/01/2026
Bill NO : 26295
Total Amount: 4852.00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</si>
</sst>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0" fillId="0" borderId="2" xfId="0" applyNumberFormat="1" applyFont="1" applyBorder="1"/>
    <xf numFmtId="2" fontId="2" fillId="0" borderId="3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5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7</xdr:col>
      <xdr:colOff>171450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7719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5.85546875" bestFit="1" customWidth="1"/>
    <col min="12" max="12" width="7.5703125" bestFit="1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46</v>
      </c>
      <c r="J1" s="22"/>
      <c r="K1" s="22"/>
      <c r="L1" s="22"/>
    </row>
    <row r="2" spans="1:12" s="1" customFormat="1" ht="72.75" customHeight="1">
      <c r="A2" s="19" t="s">
        <v>47</v>
      </c>
      <c r="B2" s="20"/>
      <c r="C2" s="20"/>
      <c r="D2" s="20"/>
      <c r="E2" s="20"/>
      <c r="F2" s="20"/>
      <c r="G2" s="20"/>
      <c r="H2" s="21"/>
      <c r="I2" s="22" t="s">
        <v>51</v>
      </c>
      <c r="J2" s="22"/>
      <c r="K2" s="22"/>
      <c r="L2" s="22"/>
    </row>
    <row r="3" spans="1:12" s="5" customFormat="1">
      <c r="A3" s="4" t="s">
        <v>34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8" t="s">
        <v>41</v>
      </c>
      <c r="I3" s="8" t="s">
        <v>42</v>
      </c>
      <c r="J3" s="8" t="s">
        <v>43</v>
      </c>
      <c r="K3" s="8" t="s">
        <v>44</v>
      </c>
      <c r="L3" s="8" t="s">
        <v>45</v>
      </c>
    </row>
    <row r="4" spans="1:12">
      <c r="A4" s="2">
        <v>1</v>
      </c>
      <c r="B4" s="2" t="s">
        <v>0</v>
      </c>
      <c r="C4" s="2" t="s">
        <v>23</v>
      </c>
      <c r="D4" s="2" t="s">
        <v>1</v>
      </c>
      <c r="E4" s="3" t="s">
        <v>33</v>
      </c>
      <c r="F4" s="2" t="s">
        <v>17</v>
      </c>
      <c r="G4" s="7">
        <v>9</v>
      </c>
      <c r="H4" s="9">
        <f>VLOOKUP(F4,'[1]DHP INTERNATIONAL'!$C$5:$D$93,2,FALSE)</f>
        <v>57</v>
      </c>
      <c r="I4" s="9">
        <f>G4*2</f>
        <v>18</v>
      </c>
      <c r="J4" s="9">
        <f>G4*10</f>
        <v>90</v>
      </c>
      <c r="K4" s="9">
        <v>25</v>
      </c>
      <c r="L4" s="9">
        <f>G4*H4+I4+J4+K4</f>
        <v>646</v>
      </c>
    </row>
    <row r="5" spans="1:12">
      <c r="A5" s="2">
        <v>2</v>
      </c>
      <c r="B5" s="2" t="s">
        <v>2</v>
      </c>
      <c r="C5" s="2" t="s">
        <v>24</v>
      </c>
      <c r="D5" s="2" t="s">
        <v>3</v>
      </c>
      <c r="E5" s="3" t="s">
        <v>33</v>
      </c>
      <c r="F5" s="2" t="s">
        <v>18</v>
      </c>
      <c r="G5" s="7">
        <v>12</v>
      </c>
      <c r="H5" s="9">
        <f>VLOOKUP(F5,'[1]DHP INTERNATIONAL'!$C$5:$D$93,2,FALSE)</f>
        <v>57</v>
      </c>
      <c r="I5" s="9">
        <f t="shared" ref="I5:I13" si="0">G5*2</f>
        <v>24</v>
      </c>
      <c r="J5" s="9">
        <f t="shared" ref="J5:J13" si="1">G5*10</f>
        <v>120</v>
      </c>
      <c r="K5" s="9">
        <v>25</v>
      </c>
      <c r="L5" s="9">
        <f t="shared" ref="L5:L13" si="2">G5*H5+I5+J5+K5</f>
        <v>853</v>
      </c>
    </row>
    <row r="6" spans="1:12">
      <c r="A6" s="2">
        <v>3</v>
      </c>
      <c r="B6" s="2" t="s">
        <v>4</v>
      </c>
      <c r="C6" s="2" t="s">
        <v>25</v>
      </c>
      <c r="D6" s="2" t="s">
        <v>5</v>
      </c>
      <c r="E6" s="3" t="s">
        <v>33</v>
      </c>
      <c r="F6" s="2" t="s">
        <v>19</v>
      </c>
      <c r="G6" s="7">
        <v>7</v>
      </c>
      <c r="H6" s="9">
        <f>VLOOKUP(F6,'[1]DHP INTERNATIONAL'!$C$5:$D$93,2,FALSE)</f>
        <v>63.5</v>
      </c>
      <c r="I6" s="9">
        <f t="shared" si="0"/>
        <v>14</v>
      </c>
      <c r="J6" s="9">
        <f t="shared" si="1"/>
        <v>70</v>
      </c>
      <c r="K6" s="9">
        <v>25</v>
      </c>
      <c r="L6" s="9">
        <f t="shared" si="2"/>
        <v>553.5</v>
      </c>
    </row>
    <row r="7" spans="1:12">
      <c r="A7" s="2">
        <v>4</v>
      </c>
      <c r="B7" s="2" t="s">
        <v>6</v>
      </c>
      <c r="C7" s="2" t="s">
        <v>26</v>
      </c>
      <c r="D7" s="2" t="s">
        <v>7</v>
      </c>
      <c r="E7" s="3" t="s">
        <v>33</v>
      </c>
      <c r="F7" s="2" t="s">
        <v>18</v>
      </c>
      <c r="G7" s="7">
        <v>4</v>
      </c>
      <c r="H7" s="9">
        <f>VLOOKUP(F7,'[1]DHP INTERNATIONAL'!$C$5:$D$93,2,FALSE)</f>
        <v>57</v>
      </c>
      <c r="I7" s="9">
        <f t="shared" si="0"/>
        <v>8</v>
      </c>
      <c r="J7" s="9">
        <f t="shared" si="1"/>
        <v>40</v>
      </c>
      <c r="K7" s="9">
        <v>25</v>
      </c>
      <c r="L7" s="9">
        <f t="shared" si="2"/>
        <v>301</v>
      </c>
    </row>
    <row r="8" spans="1:12">
      <c r="A8" s="2">
        <v>5</v>
      </c>
      <c r="B8" s="2" t="s">
        <v>8</v>
      </c>
      <c r="C8" s="2" t="s">
        <v>27</v>
      </c>
      <c r="D8" s="2" t="s">
        <v>9</v>
      </c>
      <c r="E8" s="3" t="s">
        <v>33</v>
      </c>
      <c r="F8" s="2" t="s">
        <v>20</v>
      </c>
      <c r="G8" s="7">
        <v>3</v>
      </c>
      <c r="H8" s="9">
        <f>VLOOKUP(F8,'[1]DHP INTERNATIONAL'!$C$5:$D$93,2,FALSE)</f>
        <v>70</v>
      </c>
      <c r="I8" s="9">
        <f t="shared" si="0"/>
        <v>6</v>
      </c>
      <c r="J8" s="9">
        <f t="shared" si="1"/>
        <v>30</v>
      </c>
      <c r="K8" s="9">
        <v>25</v>
      </c>
      <c r="L8" s="9">
        <f t="shared" si="2"/>
        <v>271</v>
      </c>
    </row>
    <row r="9" spans="1:12">
      <c r="A9" s="2">
        <v>6</v>
      </c>
      <c r="B9" s="2" t="s">
        <v>8</v>
      </c>
      <c r="C9" s="2" t="s">
        <v>28</v>
      </c>
      <c r="D9" s="2" t="s">
        <v>10</v>
      </c>
      <c r="E9" s="3" t="s">
        <v>33</v>
      </c>
      <c r="F9" s="2" t="s">
        <v>18</v>
      </c>
      <c r="G9" s="7">
        <v>12</v>
      </c>
      <c r="H9" s="9">
        <f>VLOOKUP(F9,'[1]DHP INTERNATIONAL'!$C$5:$D$93,2,FALSE)</f>
        <v>57</v>
      </c>
      <c r="I9" s="9">
        <f t="shared" si="0"/>
        <v>24</v>
      </c>
      <c r="J9" s="9">
        <f t="shared" si="1"/>
        <v>120</v>
      </c>
      <c r="K9" s="9">
        <v>25</v>
      </c>
      <c r="L9" s="9">
        <f t="shared" si="2"/>
        <v>853</v>
      </c>
    </row>
    <row r="10" spans="1:12">
      <c r="A10" s="2">
        <v>7</v>
      </c>
      <c r="B10" s="2" t="s">
        <v>8</v>
      </c>
      <c r="C10" s="2" t="s">
        <v>29</v>
      </c>
      <c r="D10" s="2" t="s">
        <v>11</v>
      </c>
      <c r="E10" s="3" t="s">
        <v>33</v>
      </c>
      <c r="F10" s="2" t="s">
        <v>21</v>
      </c>
      <c r="G10" s="7">
        <v>5</v>
      </c>
      <c r="H10" s="9">
        <f>VLOOKUP(F10,'[1]DHP INTERNATIONAL'!$C$5:$D$93,2,FALSE)</f>
        <v>57</v>
      </c>
      <c r="I10" s="9">
        <f t="shared" si="0"/>
        <v>10</v>
      </c>
      <c r="J10" s="9">
        <f t="shared" si="1"/>
        <v>50</v>
      </c>
      <c r="K10" s="9">
        <v>25</v>
      </c>
      <c r="L10" s="9">
        <f t="shared" si="2"/>
        <v>370</v>
      </c>
    </row>
    <row r="11" spans="1:12">
      <c r="A11" s="2">
        <v>8</v>
      </c>
      <c r="B11" s="2" t="s">
        <v>8</v>
      </c>
      <c r="C11" s="2" t="s">
        <v>30</v>
      </c>
      <c r="D11" s="2" t="s">
        <v>12</v>
      </c>
      <c r="E11" s="3" t="s">
        <v>33</v>
      </c>
      <c r="F11" s="2" t="s">
        <v>18</v>
      </c>
      <c r="G11" s="7">
        <v>5</v>
      </c>
      <c r="H11" s="9">
        <f>VLOOKUP(F11,'[1]DHP INTERNATIONAL'!$C$5:$D$93,2,FALSE)</f>
        <v>57</v>
      </c>
      <c r="I11" s="9">
        <f t="shared" si="0"/>
        <v>10</v>
      </c>
      <c r="J11" s="9">
        <f t="shared" si="1"/>
        <v>50</v>
      </c>
      <c r="K11" s="9">
        <v>25</v>
      </c>
      <c r="L11" s="9">
        <f t="shared" si="2"/>
        <v>370</v>
      </c>
    </row>
    <row r="12" spans="1:12">
      <c r="A12" s="2">
        <v>9</v>
      </c>
      <c r="B12" s="2" t="s">
        <v>13</v>
      </c>
      <c r="C12" s="2" t="s">
        <v>31</v>
      </c>
      <c r="D12" s="2" t="s">
        <v>14</v>
      </c>
      <c r="E12" s="3" t="s">
        <v>33</v>
      </c>
      <c r="F12" s="2" t="s">
        <v>18</v>
      </c>
      <c r="G12" s="7">
        <v>3</v>
      </c>
      <c r="H12" s="9">
        <f>VLOOKUP(F12,'[1]DHP INTERNATIONAL'!$C$5:$D$93,2,FALSE)</f>
        <v>57</v>
      </c>
      <c r="I12" s="9">
        <f t="shared" si="0"/>
        <v>6</v>
      </c>
      <c r="J12" s="9">
        <f t="shared" si="1"/>
        <v>30</v>
      </c>
      <c r="K12" s="9">
        <v>25</v>
      </c>
      <c r="L12" s="9">
        <f t="shared" si="2"/>
        <v>232</v>
      </c>
    </row>
    <row r="13" spans="1:12">
      <c r="A13" s="2">
        <v>10</v>
      </c>
      <c r="B13" s="2" t="s">
        <v>15</v>
      </c>
      <c r="C13" s="2" t="s">
        <v>32</v>
      </c>
      <c r="D13" s="2" t="s">
        <v>16</v>
      </c>
      <c r="E13" s="3" t="s">
        <v>33</v>
      </c>
      <c r="F13" s="2" t="s">
        <v>22</v>
      </c>
      <c r="G13" s="7">
        <v>5</v>
      </c>
      <c r="H13" s="9">
        <f>VLOOKUP(F13,'[1]DHP INTERNATIONAL'!$C$5:$D$93,2,FALSE)</f>
        <v>63.5</v>
      </c>
      <c r="I13" s="9">
        <f t="shared" si="0"/>
        <v>10</v>
      </c>
      <c r="J13" s="9">
        <f t="shared" si="1"/>
        <v>50</v>
      </c>
      <c r="K13" s="9">
        <v>25</v>
      </c>
      <c r="L13" s="9">
        <f t="shared" si="2"/>
        <v>402.5</v>
      </c>
    </row>
    <row r="14" spans="1:12" s="10" customFormat="1">
      <c r="A14" s="13" t="s">
        <v>49</v>
      </c>
      <c r="B14" s="14"/>
      <c r="C14" s="14"/>
      <c r="D14" s="14"/>
      <c r="E14" s="14"/>
      <c r="F14" s="14"/>
      <c r="G14" s="14"/>
      <c r="H14" s="15"/>
      <c r="I14" s="15"/>
      <c r="J14" s="15"/>
      <c r="K14" s="16"/>
      <c r="L14" s="6">
        <f>SUM(L4:L13)</f>
        <v>4852</v>
      </c>
    </row>
    <row r="15" spans="1:12" s="10" customFormat="1" ht="30" customHeight="1">
      <c r="A15" s="17" t="s">
        <v>50</v>
      </c>
      <c r="B15" s="17"/>
      <c r="C15" s="17"/>
      <c r="D15" s="17"/>
      <c r="E15" s="17"/>
      <c r="F15" s="17"/>
      <c r="G15" s="17"/>
      <c r="H15" s="18"/>
      <c r="I15" s="18"/>
      <c r="J15" s="18"/>
      <c r="K15" s="18"/>
      <c r="L15" s="18"/>
    </row>
    <row r="16" spans="1:12" s="10" customFormat="1" ht="30" customHeight="1">
      <c r="A16" s="17" t="s">
        <v>48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8"/>
    </row>
    <row r="17" spans="7:12" s="1" customFormat="1">
      <c r="G17" s="11">
        <f>SUM(G4:G13)</f>
        <v>65</v>
      </c>
      <c r="H17" s="12"/>
      <c r="I17" s="12"/>
      <c r="J17" s="12"/>
      <c r="K17" s="12"/>
      <c r="L17" s="12"/>
    </row>
  </sheetData>
  <sortState ref="B2:G11">
    <sortCondition ref="B2"/>
  </sortState>
  <mergeCells count="7">
    <mergeCell ref="A14:K14"/>
    <mergeCell ref="A15:L15"/>
    <mergeCell ref="A16:L16"/>
    <mergeCell ref="A1:H1"/>
    <mergeCell ref="I1:L1"/>
    <mergeCell ref="A2:H2"/>
    <mergeCell ref="I2:L2"/>
  </mergeCells>
  <conditionalFormatting sqref="C14:C1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2026-02-16T11:53:43Z</dcterms:created>
  <dcterms:modified xsi:type="dcterms:W3CDTF">2026-02-17T04:14:55Z</dcterms:modified>
</cp:coreProperties>
</file>