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Sheet1!$A$7:$K$89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H89" i="1"/>
  <c r="G89"/>
  <c r="J87"/>
  <c r="J86"/>
  <c r="J85"/>
  <c r="J84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44"/>
  <c r="J43"/>
  <c r="J42"/>
  <c r="J41"/>
  <c r="J40"/>
  <c r="J39"/>
  <c r="J38"/>
  <c r="J37"/>
  <c r="J36"/>
  <c r="J35"/>
  <c r="J34"/>
  <c r="J33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J8"/>
  <c r="J88" l="1"/>
</calcChain>
</file>

<file path=xl/sharedStrings.xml><?xml version="1.0" encoding="utf-8"?>
<sst xmlns="http://schemas.openxmlformats.org/spreadsheetml/2006/main" count="501" uniqueCount="287">
  <si>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</si>
  <si>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</si>
  <si>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</si>
  <si>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</si>
  <si>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</si>
  <si>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</si>
  <si>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</si>
  <si>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</si>
  <si>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</si>
  <si>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</si>
  <si>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WEIGHT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</si>
  <si>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</si>
  <si>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</si>
  <si>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</si>
  <si>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</si>
  <si>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</si>
  <si>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</si>
  <si>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</si>
  <si>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CTC</t>
  </si>
  <si>
    <t>JINDAL STEEL AND POWER LTD</t>
  </si>
  <si>
    <t>SAMBALPUR</t>
  </si>
  <si>
    <t>JHARSUGUDA</t>
  </si>
  <si>
    <t>TALCHER</t>
  </si>
  <si>
    <t>BHAGABATI PAINTS</t>
  </si>
  <si>
    <t>MANGALPUR</t>
  </si>
  <si>
    <t>GHANASHYAM SAHOO</t>
  </si>
  <si>
    <t>ANGUL</t>
  </si>
  <si>
    <t>BHADRAK</t>
  </si>
  <si>
    <t>NAYAGARH</t>
  </si>
  <si>
    <t>UTKAL HARDWARE</t>
  </si>
  <si>
    <t>BALASORE</t>
  </si>
  <si>
    <t>BHUBANESWAR</t>
  </si>
  <si>
    <t>JAJPUR</t>
  </si>
  <si>
    <t>RAYAGADA</t>
  </si>
  <si>
    <t>JINDAL STEEL ODISHA LTD</t>
  </si>
  <si>
    <t>RUNGTA MINES LTD</t>
  </si>
  <si>
    <t>JEYPORE</t>
  </si>
  <si>
    <t>BARBIL</t>
  </si>
  <si>
    <t>BHATIMUNDA</t>
  </si>
  <si>
    <t>KOIRA</t>
  </si>
  <si>
    <t>REKHI STRUCTURES</t>
  </si>
  <si>
    <t>JAJPUR ROAD</t>
  </si>
  <si>
    <t>DAMANJODI</t>
  </si>
  <si>
    <t>KANHA ENTERPRISES</t>
  </si>
  <si>
    <t>PRAKASH HARDWARE AND PAINTS</t>
  </si>
  <si>
    <t>JINDAL STAITLESS LTD</t>
  </si>
  <si>
    <t>NABARANGPUR</t>
  </si>
  <si>
    <t>KRISHNA HARDWARE</t>
  </si>
  <si>
    <t>ACTION ISPAT AND POWER PVT LTD</t>
  </si>
  <si>
    <t>S K ENTERPRISES</t>
  </si>
  <si>
    <t>INVOICE DATE : 31/08/2024</t>
  </si>
  <si>
    <t>INV. NO.</t>
  </si>
  <si>
    <t>24/8/2024</t>
  </si>
  <si>
    <t>SP501</t>
  </si>
  <si>
    <t>12265/142</t>
  </si>
  <si>
    <t>KENDRAPARA</t>
  </si>
  <si>
    <t>SRI MANDIRAJ HARDWARE STORE</t>
  </si>
  <si>
    <t>SP502</t>
  </si>
  <si>
    <t>12255/256</t>
  </si>
  <si>
    <t>SP503</t>
  </si>
  <si>
    <t>12261</t>
  </si>
  <si>
    <t>BHAGABATI HARDWARE STORE</t>
  </si>
  <si>
    <t>SP504</t>
  </si>
  <si>
    <t>RANITAL</t>
  </si>
  <si>
    <t>JAY GURU STORE &amp; CRUSHER</t>
  </si>
  <si>
    <t>SP505</t>
  </si>
  <si>
    <t>12270/136</t>
  </si>
  <si>
    <t>SATNARAYAN JHUNJHUNWALA</t>
  </si>
  <si>
    <t>SP506</t>
  </si>
  <si>
    <t>BIRAPAKSHYA NAYAK</t>
  </si>
  <si>
    <t>SP507</t>
  </si>
  <si>
    <t>12269</t>
  </si>
  <si>
    <t>CUTTACK</t>
  </si>
  <si>
    <t>AJANTA PAINTS SUPPLIES</t>
  </si>
  <si>
    <t>26/8/2024</t>
  </si>
  <si>
    <t>SP508</t>
  </si>
  <si>
    <t>11982</t>
  </si>
  <si>
    <t>SP509</t>
  </si>
  <si>
    <t>4222412275</t>
  </si>
  <si>
    <t>SP510</t>
  </si>
  <si>
    <t>CHANDOLA</t>
  </si>
  <si>
    <t>BISWAL INTRASTRUCTURE</t>
  </si>
  <si>
    <t>SP511</t>
  </si>
  <si>
    <t>4222412280/286</t>
  </si>
  <si>
    <t xml:space="preserve">BHAGABATI PAINTS </t>
  </si>
  <si>
    <t>SP512</t>
  </si>
  <si>
    <t>2276/279</t>
  </si>
  <si>
    <t>SP513</t>
  </si>
  <si>
    <t>12283/150/2225</t>
  </si>
  <si>
    <t>BERHAMPUR</t>
  </si>
  <si>
    <t>ABHAS PANIGRAHI</t>
  </si>
  <si>
    <t>SP514</t>
  </si>
  <si>
    <t>12289/288</t>
  </si>
  <si>
    <t>SUBUDHI HARDWARE</t>
  </si>
  <si>
    <t>SP515</t>
  </si>
  <si>
    <t>12268/143</t>
  </si>
  <si>
    <t>MAA MANGALA CEMENT STORE</t>
  </si>
  <si>
    <t>SP516</t>
  </si>
  <si>
    <t>12277/278</t>
  </si>
  <si>
    <t>METRO PAINTS AND HARDWARE</t>
  </si>
  <si>
    <t>SP517</t>
  </si>
  <si>
    <t>12291</t>
  </si>
  <si>
    <t>SP518</t>
  </si>
  <si>
    <t>2287</t>
  </si>
  <si>
    <t>KUCHINDA</t>
  </si>
  <si>
    <t>GANAPATI TRADERS</t>
  </si>
  <si>
    <t>SP519</t>
  </si>
  <si>
    <t>JALESWAR</t>
  </si>
  <si>
    <t>G P PAINTS</t>
  </si>
  <si>
    <t>SP520</t>
  </si>
  <si>
    <t>2264/259</t>
  </si>
  <si>
    <t>LAPANGA</t>
  </si>
  <si>
    <t>SHYAM METALLICS AND ENERGY LTD</t>
  </si>
  <si>
    <t>SP521</t>
  </si>
  <si>
    <t>12260</t>
  </si>
  <si>
    <t>KORAI</t>
  </si>
  <si>
    <t>27/8/2024</t>
  </si>
  <si>
    <t>SP522</t>
  </si>
  <si>
    <t>12292</t>
  </si>
  <si>
    <t>BALUGAON</t>
  </si>
  <si>
    <t>SENAPATI INTERIOUS AND PAINTS</t>
  </si>
  <si>
    <t>SP523</t>
  </si>
  <si>
    <t>12295</t>
  </si>
  <si>
    <t>MAHALAXMI PAINTS AND HARDWARE</t>
  </si>
  <si>
    <t>SP524</t>
  </si>
  <si>
    <t>12296</t>
  </si>
  <si>
    <t>BANAMALI DALAI  AND  COLORS</t>
  </si>
  <si>
    <t>SP526</t>
  </si>
  <si>
    <t>4222412294</t>
  </si>
  <si>
    <t>SP527</t>
  </si>
  <si>
    <t>12293/282/149</t>
  </si>
  <si>
    <t>KODALA</t>
  </si>
  <si>
    <t>ACHINTA KOTHI</t>
  </si>
  <si>
    <t>SP528</t>
  </si>
  <si>
    <t>2304/305</t>
  </si>
  <si>
    <t xml:space="preserve">VIVEK VENTURES </t>
  </si>
  <si>
    <t>SP529</t>
  </si>
  <si>
    <t>2302</t>
  </si>
  <si>
    <t>SP530</t>
  </si>
  <si>
    <t>4222412299</t>
  </si>
  <si>
    <t>BINKA</t>
  </si>
  <si>
    <t xml:space="preserve">LAXMI ENTERPRISES </t>
  </si>
  <si>
    <t>SP531</t>
  </si>
  <si>
    <t>12303/156</t>
  </si>
  <si>
    <t>JBS ASSOCIATES</t>
  </si>
  <si>
    <t>SP532</t>
  </si>
  <si>
    <t>412306</t>
  </si>
  <si>
    <t>SP533</t>
  </si>
  <si>
    <t>SP534</t>
  </si>
  <si>
    <t>12121/232</t>
  </si>
  <si>
    <t>SP535</t>
  </si>
  <si>
    <t>12262</t>
  </si>
  <si>
    <t>SP536</t>
  </si>
  <si>
    <t>12301/300</t>
  </si>
  <si>
    <t>28/8/2024</t>
  </si>
  <si>
    <t>SP537</t>
  </si>
  <si>
    <t>12263</t>
  </si>
  <si>
    <t>SP538</t>
  </si>
  <si>
    <t>11988/200</t>
  </si>
  <si>
    <t>SP539</t>
  </si>
  <si>
    <t>12316/318</t>
  </si>
  <si>
    <t>SHIVANI PAINTS</t>
  </si>
  <si>
    <t>SP540</t>
  </si>
  <si>
    <t>12308</t>
  </si>
  <si>
    <t>SHREE MAHAVEER HARDWARE STORE</t>
  </si>
  <si>
    <t>SP541</t>
  </si>
  <si>
    <t>MAHANGA</t>
  </si>
  <si>
    <t>TRINATH TRADERS</t>
  </si>
  <si>
    <t>SP542</t>
  </si>
  <si>
    <t>4222412315</t>
  </si>
  <si>
    <t>BARGARH</t>
  </si>
  <si>
    <t>NEELKANTH HARDWARE AND ELECTRICALS</t>
  </si>
  <si>
    <t>SP543</t>
  </si>
  <si>
    <t>4222412312</t>
  </si>
  <si>
    <t>SP544</t>
  </si>
  <si>
    <t>11316</t>
  </si>
  <si>
    <t>N S ENTERPRISE</t>
  </si>
  <si>
    <t>SP545</t>
  </si>
  <si>
    <t>12320</t>
  </si>
  <si>
    <t>SP546</t>
  </si>
  <si>
    <t>12318</t>
  </si>
  <si>
    <t>DAYAL PAINTS  HARDWARE PRESS CHHAK</t>
  </si>
  <si>
    <t>SP547</t>
  </si>
  <si>
    <t>12319</t>
  </si>
  <si>
    <t>SP548</t>
  </si>
  <si>
    <t>4222412311</t>
  </si>
  <si>
    <t>SAHU AND COMPANY</t>
  </si>
  <si>
    <t>SP549</t>
  </si>
  <si>
    <t>4222412317</t>
  </si>
  <si>
    <t>SONY COLOUR WORLD</t>
  </si>
  <si>
    <t>SP550</t>
  </si>
  <si>
    <t>12310</t>
  </si>
  <si>
    <t xml:space="preserve">MAHABIR TRADERS </t>
  </si>
  <si>
    <t>29/8/2024</t>
  </si>
  <si>
    <t>SP551</t>
  </si>
  <si>
    <t>2321</t>
  </si>
  <si>
    <t>SP552</t>
  </si>
  <si>
    <t>12324</t>
  </si>
  <si>
    <t>SP553</t>
  </si>
  <si>
    <t>12325/158</t>
  </si>
  <si>
    <t>SHRIYA ENTERPRISES</t>
  </si>
  <si>
    <t>SP554</t>
  </si>
  <si>
    <t>BRAHMABARADA</t>
  </si>
  <si>
    <t>SRIRAM PAINTS</t>
  </si>
  <si>
    <t>30/8/2024</t>
  </si>
  <si>
    <t>SP555</t>
  </si>
  <si>
    <t>NAYAK PLY AND HARDWARE</t>
  </si>
  <si>
    <t>SP556</t>
  </si>
  <si>
    <t>4222412329</t>
  </si>
  <si>
    <t>SP557</t>
  </si>
  <si>
    <t>412328</t>
  </si>
  <si>
    <t>DEHURY TRADERS</t>
  </si>
  <si>
    <t>SP558</t>
  </si>
  <si>
    <t>4222412330</t>
  </si>
  <si>
    <t>SRI RAM PAINTS</t>
  </si>
  <si>
    <t>SP559</t>
  </si>
  <si>
    <t>4222412334</t>
  </si>
  <si>
    <t>SP560</t>
  </si>
  <si>
    <t>2345</t>
  </si>
  <si>
    <t>SP561</t>
  </si>
  <si>
    <t>4222412347</t>
  </si>
  <si>
    <t>SP562</t>
  </si>
  <si>
    <t>2343</t>
  </si>
  <si>
    <t>ROURKELA</t>
  </si>
  <si>
    <t>ELECTROFLEX</t>
  </si>
  <si>
    <t>SP563</t>
  </si>
  <si>
    <t>2348</t>
  </si>
  <si>
    <t xml:space="preserve">PARALAKHEMUNDI </t>
  </si>
  <si>
    <t>DEVI ENTERPRISES</t>
  </si>
  <si>
    <t>SP564</t>
  </si>
  <si>
    <t>12322/323</t>
  </si>
  <si>
    <t>SP565</t>
  </si>
  <si>
    <t>12342/90162</t>
  </si>
  <si>
    <t>INDIPATTA</t>
  </si>
  <si>
    <t>MAA SANITARY PLACE</t>
  </si>
  <si>
    <t>31/8/2024</t>
  </si>
  <si>
    <t>SP566</t>
  </si>
  <si>
    <t>SRI KRISHNA COLOURS</t>
  </si>
  <si>
    <t>SP567</t>
  </si>
  <si>
    <t>4222412359/358</t>
  </si>
  <si>
    <t>KANTABANJI</t>
  </si>
  <si>
    <t>AMAN COLOUR HOUSE</t>
  </si>
  <si>
    <t>SP568</t>
  </si>
  <si>
    <t>2349/350</t>
  </si>
  <si>
    <t>SP569</t>
  </si>
  <si>
    <t>2378/391</t>
  </si>
  <si>
    <t>SP570</t>
  </si>
  <si>
    <t>12356/365</t>
  </si>
  <si>
    <t>SP571</t>
  </si>
  <si>
    <t>SP572</t>
  </si>
  <si>
    <t>12335/360</t>
  </si>
  <si>
    <t>SP573</t>
  </si>
  <si>
    <t>412390</t>
  </si>
  <si>
    <t>SP574</t>
  </si>
  <si>
    <t>CHHATIA</t>
  </si>
  <si>
    <t>NAYAK HARDWARE STORE</t>
  </si>
  <si>
    <t>SP575</t>
  </si>
  <si>
    <t>TARAPUR</t>
  </si>
  <si>
    <t>SHANVI PAINTS AND ELECTRICALS</t>
  </si>
  <si>
    <t>SP576</t>
  </si>
  <si>
    <t>4222412389</t>
  </si>
  <si>
    <t>SP577</t>
  </si>
  <si>
    <t>2377</t>
  </si>
  <si>
    <t>RUNGTA SONS PVT LTD BARBIL</t>
  </si>
  <si>
    <t>SP578</t>
  </si>
  <si>
    <t>12382</t>
  </si>
  <si>
    <t>SP579</t>
  </si>
  <si>
    <t>12368</t>
  </si>
  <si>
    <t>GANESH HARDWARE STORE</t>
  </si>
  <si>
    <t>SP580</t>
  </si>
  <si>
    <t>12375/90166</t>
  </si>
  <si>
    <t>PARBATI PAINTS AND HARDWARE</t>
  </si>
  <si>
    <t>SP581</t>
  </si>
  <si>
    <t>12376</t>
  </si>
  <si>
    <t>(RUPEES TWO LAKH SIXTY THREE THOUSAND TWO HUNDRED SIX ONLY)</t>
  </si>
  <si>
    <t>412281/284/285</t>
  </si>
  <si>
    <t>2370/90165</t>
  </si>
  <si>
    <t>2369/90164</t>
  </si>
  <si>
    <t>12006/1998/ 2002/2014</t>
  </si>
  <si>
    <t>4222412309/ 4222490157</t>
  </si>
  <si>
    <t>4222412326/ 0159</t>
  </si>
  <si>
    <t>4222410160/ 340</t>
  </si>
  <si>
    <t>4222412357/ 4222440163</t>
  </si>
  <si>
    <t>4222412400/ 90169</t>
  </si>
  <si>
    <t>MONTH   :  AUGUST, 2024.</t>
  </si>
  <si>
    <t>12272/273/   274/ 144</t>
  </si>
  <si>
    <t>BILL NO.  : 20213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</si>
</sst>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7">
    <xf numFmtId="0" fontId="0" fillId="0" borderId="0" xfId="0"/>
    <xf numFmtId="0" fontId="4" fillId="2" borderId="0" xfId="0" applyFont="1" applyFill="1" applyAlignment="1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NumberFormat="1" applyFont="1" applyFill="1" applyAlignment="1">
      <alignment horizontal="left" vertical="center" indent="4"/>
    </xf>
    <xf numFmtId="165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top" wrapText="1"/>
    </xf>
    <xf numFmtId="164" fontId="5" fillId="2" borderId="0" xfId="0" applyNumberFormat="1" applyFont="1" applyFill="1" applyAlignment="1">
      <alignment horizontal="right"/>
    </xf>
    <xf numFmtId="165" fontId="5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0" fillId="2" borderId="0" xfId="0" applyNumberFormat="1" applyFill="1" applyBorder="1" applyAlignment="1">
      <alignment horizontal="left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ill="1"/>
    <xf numFmtId="165" fontId="4" fillId="2" borderId="0" xfId="0" applyNumberFormat="1" applyFont="1" applyFill="1" applyAlignment="1">
      <alignment horizontal="left" vertical="center" wrapText="1"/>
    </xf>
    <xf numFmtId="165" fontId="5" fillId="2" borderId="0" xfId="0" applyNumberFormat="1" applyFont="1" applyFill="1" applyAlignment="1">
      <alignment horizontal="left" wrapText="1"/>
    </xf>
    <xf numFmtId="0" fontId="7" fillId="2" borderId="0" xfId="0" applyNumberFormat="1" applyFont="1" applyFill="1" applyAlignment="1">
      <alignment horizontal="left"/>
    </xf>
    <xf numFmtId="0" fontId="8" fillId="2" borderId="0" xfId="0" applyFont="1" applyFill="1" applyAlignment="1"/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165" fontId="6" fillId="2" borderId="0" xfId="0" applyNumberFormat="1" applyFont="1" applyFill="1" applyAlignment="1">
      <alignment horizontal="left" vertical="center"/>
    </xf>
    <xf numFmtId="165" fontId="11" fillId="2" borderId="0" xfId="0" applyNumberFormat="1" applyFont="1" applyFill="1" applyAlignment="1">
      <alignment vertical="center"/>
    </xf>
    <xf numFmtId="0" fontId="11" fillId="2" borderId="0" xfId="0" applyFont="1" applyFill="1" applyBorder="1" applyAlignment="1">
      <alignment horizontal="left" vertical="center"/>
    </xf>
    <xf numFmtId="0" fontId="11" fillId="2" borderId="0" xfId="2" applyFont="1" applyFill="1" applyBorder="1" applyAlignment="1">
      <alignment vertical="top" wrapText="1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NumberFormat="1" applyFont="1" applyFill="1" applyAlignment="1">
      <alignment horizontal="left" vertical="center" indent="4"/>
    </xf>
    <xf numFmtId="165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165" fontId="5" fillId="2" borderId="0" xfId="0" applyNumberFormat="1" applyFont="1" applyFill="1" applyAlignment="1">
      <alignment horizontal="right" wrapText="1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wrapText="1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0" xfId="0" applyFont="1" applyFill="1" applyAlignment="1">
      <alignment wrapText="1"/>
    </xf>
    <xf numFmtId="165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5" fontId="0" fillId="0" borderId="1" xfId="0" applyNumberFormat="1" applyBorder="1" applyAlignment="1">
      <alignment vertical="center"/>
    </xf>
    <xf numFmtId="0" fontId="0" fillId="0" borderId="0" xfId="0" applyNumberFormat="1" applyFont="1"/>
    <xf numFmtId="0" fontId="0" fillId="0" borderId="0" xfId="0" applyNumberFormat="1" applyFont="1" applyAlignment="1">
      <alignment horizontal="left"/>
    </xf>
    <xf numFmtId="0" fontId="0" fillId="0" borderId="0" xfId="0" applyNumberFormat="1" applyFont="1" applyAlignment="1">
      <alignment wrapText="1"/>
    </xf>
    <xf numFmtId="2" fontId="0" fillId="0" borderId="0" xfId="0" applyNumberFormat="1" applyFont="1"/>
    <xf numFmtId="0" fontId="9" fillId="0" borderId="0" xfId="0" applyNumberFormat="1" applyFont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right" vertical="center"/>
    </xf>
    <xf numFmtId="2" fontId="9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2" fontId="0" fillId="0" borderId="0" xfId="0" applyNumberFormat="1"/>
    <xf numFmtId="0" fontId="9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95"/>
  <sheetViews>
    <sheetView tabSelected="1" topLeftCell="A70" zoomScale="115" zoomScaleNormal="115" workbookViewId="0">
      <selection activeCell="L94" sqref="L94"/>
    </sheetView>
  </sheetViews>
  <sheetFormatPr defaultColWidth="19.85546875" defaultRowHeight="12.75"/>
  <cols>
    <col min="1" max="1" width="4.42578125" style="1" customWidth="1"/>
    <col min="2" max="2" width="11.140625" style="1" customWidth="1"/>
    <col min="3" max="3" width="8" style="8" customWidth="1"/>
    <col min="4" max="4" width="17.140625" style="37" bestFit="1" customWidth="1"/>
    <col min="5" max="5" width="6.7109375" style="19" bestFit="1" customWidth="1"/>
    <col min="6" max="6" width="18.5703125" style="9" customWidth="1"/>
    <col min="7" max="7" width="7.5703125" style="7" customWidth="1"/>
    <col min="8" max="8" width="11.85546875" style="7" bestFit="1" customWidth="1"/>
    <col min="9" max="9" width="7.7109375" style="7" customWidth="1"/>
    <col min="10" max="10" width="11.28515625" style="39" customWidth="1"/>
    <col min="11" max="11" width="37.42578125" style="45" customWidth="1"/>
    <col min="12" max="16384" width="19.85546875" style="1"/>
  </cols>
  <sheetData>
    <row r="1" spans="1:11" s="23" customFormat="1" ht="15.95" customHeight="1">
      <c r="A1" s="23" t="s">
        <v>0</v>
      </c>
      <c r="B1" s="24"/>
      <c r="C1" s="25"/>
      <c r="D1" s="35"/>
      <c r="E1" s="26"/>
      <c r="F1" s="27"/>
      <c r="I1" s="28" t="s">
        <v>284</v>
      </c>
      <c r="J1" s="35"/>
      <c r="K1" s="43"/>
    </row>
    <row r="2" spans="1:11" s="23" customFormat="1" ht="15.95" customHeight="1">
      <c r="A2" s="29" t="s">
        <v>4</v>
      </c>
      <c r="B2" s="30"/>
      <c r="C2" s="25"/>
      <c r="D2" s="35"/>
      <c r="E2" s="26"/>
      <c r="F2" s="27"/>
      <c r="I2" s="28" t="s">
        <v>286</v>
      </c>
      <c r="J2" s="35"/>
      <c r="K2" s="43"/>
    </row>
    <row r="3" spans="1:11" s="23" customFormat="1" ht="15.95" customHeight="1">
      <c r="A3" s="31" t="s">
        <v>16</v>
      </c>
      <c r="B3" s="24"/>
      <c r="C3" s="25"/>
      <c r="D3" s="35"/>
      <c r="E3" s="26"/>
      <c r="F3" s="27"/>
      <c r="I3" s="28" t="s">
        <v>50</v>
      </c>
      <c r="J3" s="35"/>
      <c r="K3" s="43"/>
    </row>
    <row r="4" spans="1:11" s="23" customFormat="1" ht="15.95" customHeight="1">
      <c r="A4" s="31" t="s">
        <v>14</v>
      </c>
      <c r="B4" s="24"/>
      <c r="C4" s="25"/>
      <c r="D4" s="35"/>
      <c r="E4" s="26"/>
      <c r="F4" s="27"/>
      <c r="I4" s="28" t="s">
        <v>1</v>
      </c>
      <c r="J4" s="35"/>
      <c r="K4" s="43"/>
    </row>
    <row r="5" spans="1:11" s="23" customFormat="1" ht="15.95" customHeight="1">
      <c r="A5" s="32"/>
      <c r="B5" s="33"/>
      <c r="C5" s="25"/>
      <c r="D5" s="35"/>
      <c r="E5" s="26"/>
      <c r="F5" s="34"/>
      <c r="I5" s="27" t="s">
        <v>2</v>
      </c>
      <c r="J5" s="35"/>
      <c r="K5" s="43"/>
    </row>
    <row r="6" spans="1:11" s="2" customFormat="1" ht="15.95" customHeight="1">
      <c r="A6" s="3"/>
      <c r="B6" s="4"/>
      <c r="C6" s="6"/>
      <c r="D6" s="36"/>
      <c r="E6" s="18"/>
      <c r="F6" s="5"/>
      <c r="G6" s="7"/>
      <c r="H6" s="7"/>
      <c r="I6" s="7"/>
      <c r="J6" s="38"/>
      <c r="K6" s="43"/>
    </row>
    <row r="7" spans="1:11" s="16" customFormat="1" ht="15.95" customHeight="1">
      <c r="A7" s="55" t="s">
        <v>5</v>
      </c>
      <c r="B7" s="55" t="s">
        <v>6</v>
      </c>
      <c r="C7" s="55" t="s">
        <v>7</v>
      </c>
      <c r="D7" s="62" t="s">
        <v>51</v>
      </c>
      <c r="E7" s="55" t="s">
        <v>8</v>
      </c>
      <c r="F7" s="55" t="s">
        <v>9</v>
      </c>
      <c r="G7" s="55" t="s">
        <v>17</v>
      </c>
      <c r="H7" s="46" t="s">
        <v>10</v>
      </c>
      <c r="I7" s="47" t="s">
        <v>11</v>
      </c>
      <c r="J7" s="47" t="s">
        <v>12</v>
      </c>
      <c r="K7" s="55" t="s">
        <v>13</v>
      </c>
    </row>
    <row r="8" spans="1:11" s="16" customFormat="1" ht="15.95" customHeight="1">
      <c r="A8" s="64">
        <v>1</v>
      </c>
      <c r="B8" s="65" t="s">
        <v>52</v>
      </c>
      <c r="C8" s="66" t="s">
        <v>53</v>
      </c>
      <c r="D8" s="67" t="s">
        <v>54</v>
      </c>
      <c r="E8" s="68" t="s">
        <v>18</v>
      </c>
      <c r="F8" s="65" t="s">
        <v>55</v>
      </c>
      <c r="G8" s="65">
        <v>30</v>
      </c>
      <c r="H8" s="48">
        <v>666.37</v>
      </c>
      <c r="I8" s="69">
        <v>2.85</v>
      </c>
      <c r="J8" s="69">
        <f>H8*I8</f>
        <v>1899.1545000000001</v>
      </c>
      <c r="K8" s="65" t="s">
        <v>56</v>
      </c>
    </row>
    <row r="9" spans="1:11" s="16" customFormat="1" ht="15.95" customHeight="1">
      <c r="A9" s="64">
        <f>A8+1</f>
        <v>2</v>
      </c>
      <c r="B9" s="65" t="s">
        <v>52</v>
      </c>
      <c r="C9" s="66" t="s">
        <v>57</v>
      </c>
      <c r="D9" s="67" t="s">
        <v>58</v>
      </c>
      <c r="E9" s="68" t="s">
        <v>18</v>
      </c>
      <c r="F9" s="65" t="s">
        <v>22</v>
      </c>
      <c r="G9" s="65">
        <v>5</v>
      </c>
      <c r="H9" s="48">
        <v>70.706000000000003</v>
      </c>
      <c r="I9" s="69">
        <v>2.85</v>
      </c>
      <c r="J9" s="69">
        <f>100*I9</f>
        <v>285</v>
      </c>
      <c r="K9" s="65" t="s">
        <v>23</v>
      </c>
    </row>
    <row r="10" spans="1:11" s="16" customFormat="1" ht="15.95" customHeight="1">
      <c r="A10" s="64">
        <f t="shared" ref="A10:A73" si="0">A9+1</f>
        <v>3</v>
      </c>
      <c r="B10" s="65" t="s">
        <v>52</v>
      </c>
      <c r="C10" s="66" t="s">
        <v>59</v>
      </c>
      <c r="D10" s="67" t="s">
        <v>60</v>
      </c>
      <c r="E10" s="68" t="s">
        <v>18</v>
      </c>
      <c r="F10" s="65" t="s">
        <v>30</v>
      </c>
      <c r="G10" s="65">
        <v>10</v>
      </c>
      <c r="H10" s="48">
        <v>115</v>
      </c>
      <c r="I10" s="69">
        <v>2.85</v>
      </c>
      <c r="J10" s="69">
        <f t="shared" ref="J10:J73" si="1">H10*I10</f>
        <v>327.75</v>
      </c>
      <c r="K10" s="65" t="s">
        <v>61</v>
      </c>
    </row>
    <row r="11" spans="1:11" s="16" customFormat="1" ht="15.95" customHeight="1">
      <c r="A11" s="70">
        <f t="shared" si="0"/>
        <v>4</v>
      </c>
      <c r="B11" s="71" t="s">
        <v>52</v>
      </c>
      <c r="C11" s="72" t="s">
        <v>62</v>
      </c>
      <c r="D11" s="73">
        <v>4222412266</v>
      </c>
      <c r="E11" s="68" t="s">
        <v>18</v>
      </c>
      <c r="F11" s="71" t="s">
        <v>63</v>
      </c>
      <c r="G11" s="71">
        <v>72</v>
      </c>
      <c r="H11" s="74">
        <v>1415.952</v>
      </c>
      <c r="I11" s="75">
        <v>2.85</v>
      </c>
      <c r="J11" s="75">
        <f t="shared" si="1"/>
        <v>4035.4632000000001</v>
      </c>
      <c r="K11" s="71" t="s">
        <v>64</v>
      </c>
    </row>
    <row r="12" spans="1:11" s="16" customFormat="1" ht="15.95" customHeight="1">
      <c r="A12" s="64">
        <f t="shared" si="0"/>
        <v>5</v>
      </c>
      <c r="B12" s="65" t="s">
        <v>52</v>
      </c>
      <c r="C12" s="66" t="s">
        <v>65</v>
      </c>
      <c r="D12" s="67" t="s">
        <v>66</v>
      </c>
      <c r="E12" s="68" t="s">
        <v>18</v>
      </c>
      <c r="F12" s="65" t="s">
        <v>26</v>
      </c>
      <c r="G12" s="65">
        <v>33</v>
      </c>
      <c r="H12" s="48">
        <v>477.53</v>
      </c>
      <c r="I12" s="69">
        <v>2.85</v>
      </c>
      <c r="J12" s="69">
        <f t="shared" si="1"/>
        <v>1360.9604999999999</v>
      </c>
      <c r="K12" s="65" t="s">
        <v>67</v>
      </c>
    </row>
    <row r="13" spans="1:11" s="16" customFormat="1" ht="30">
      <c r="A13" s="64">
        <f t="shared" si="0"/>
        <v>6</v>
      </c>
      <c r="B13" s="65" t="s">
        <v>52</v>
      </c>
      <c r="C13" s="66" t="s">
        <v>68</v>
      </c>
      <c r="D13" s="67" t="s">
        <v>285</v>
      </c>
      <c r="E13" s="68" t="s">
        <v>18</v>
      </c>
      <c r="F13" s="65" t="s">
        <v>31</v>
      </c>
      <c r="G13" s="65">
        <v>60</v>
      </c>
      <c r="H13" s="48">
        <v>2308.9499999999998</v>
      </c>
      <c r="I13" s="69">
        <v>2.85</v>
      </c>
      <c r="J13" s="69">
        <f t="shared" si="1"/>
        <v>6580.5074999999997</v>
      </c>
      <c r="K13" s="65" t="s">
        <v>69</v>
      </c>
    </row>
    <row r="14" spans="1:11" s="16" customFormat="1" ht="15.95" customHeight="1">
      <c r="A14" s="64">
        <f t="shared" si="0"/>
        <v>7</v>
      </c>
      <c r="B14" s="65" t="s">
        <v>52</v>
      </c>
      <c r="C14" s="66" t="s">
        <v>70</v>
      </c>
      <c r="D14" s="67" t="s">
        <v>71</v>
      </c>
      <c r="E14" s="68" t="s">
        <v>18</v>
      </c>
      <c r="F14" s="68" t="s">
        <v>72</v>
      </c>
      <c r="G14" s="65">
        <v>10</v>
      </c>
      <c r="H14" s="48">
        <v>141.25</v>
      </c>
      <c r="I14" s="69">
        <v>1</v>
      </c>
      <c r="J14" s="69">
        <f t="shared" si="1"/>
        <v>141.25</v>
      </c>
      <c r="K14" s="65" t="s">
        <v>73</v>
      </c>
    </row>
    <row r="15" spans="1:11" s="16" customFormat="1" ht="15.95" customHeight="1">
      <c r="A15" s="64">
        <f t="shared" si="0"/>
        <v>8</v>
      </c>
      <c r="B15" s="65" t="s">
        <v>74</v>
      </c>
      <c r="C15" s="66" t="s">
        <v>75</v>
      </c>
      <c r="D15" s="67" t="s">
        <v>76</v>
      </c>
      <c r="E15" s="68" t="s">
        <v>18</v>
      </c>
      <c r="F15" s="65" t="s">
        <v>32</v>
      </c>
      <c r="G15" s="65">
        <v>105</v>
      </c>
      <c r="H15" s="48">
        <v>1330.2</v>
      </c>
      <c r="I15" s="69">
        <v>2.85</v>
      </c>
      <c r="J15" s="69">
        <f t="shared" si="1"/>
        <v>3791.07</v>
      </c>
      <c r="K15" s="65" t="s">
        <v>45</v>
      </c>
    </row>
    <row r="16" spans="1:11" s="16" customFormat="1" ht="15.95" customHeight="1">
      <c r="A16" s="64">
        <f t="shared" si="0"/>
        <v>9</v>
      </c>
      <c r="B16" s="65" t="s">
        <v>74</v>
      </c>
      <c r="C16" s="66" t="s">
        <v>77</v>
      </c>
      <c r="D16" s="67" t="s">
        <v>78</v>
      </c>
      <c r="E16" s="68" t="s">
        <v>18</v>
      </c>
      <c r="F16" s="65" t="s">
        <v>28</v>
      </c>
      <c r="G16" s="65">
        <v>8</v>
      </c>
      <c r="H16" s="48">
        <v>291.98599999999999</v>
      </c>
      <c r="I16" s="69">
        <v>2.85</v>
      </c>
      <c r="J16" s="69">
        <f t="shared" si="1"/>
        <v>832.16009999999994</v>
      </c>
      <c r="K16" s="65" t="s">
        <v>29</v>
      </c>
    </row>
    <row r="17" spans="1:11" s="16" customFormat="1" ht="15.95" customHeight="1">
      <c r="A17" s="64">
        <f t="shared" si="0"/>
        <v>10</v>
      </c>
      <c r="B17" s="65" t="s">
        <v>74</v>
      </c>
      <c r="C17" s="66" t="s">
        <v>79</v>
      </c>
      <c r="D17" s="67" t="s">
        <v>275</v>
      </c>
      <c r="E17" s="68" t="s">
        <v>18</v>
      </c>
      <c r="F17" s="68" t="s">
        <v>80</v>
      </c>
      <c r="G17" s="65">
        <v>24</v>
      </c>
      <c r="H17" s="48">
        <v>428.85</v>
      </c>
      <c r="I17" s="69">
        <v>2.85</v>
      </c>
      <c r="J17" s="69">
        <f t="shared" si="1"/>
        <v>1222.2225000000001</v>
      </c>
      <c r="K17" s="65" t="s">
        <v>81</v>
      </c>
    </row>
    <row r="18" spans="1:11" s="16" customFormat="1" ht="15.95" customHeight="1">
      <c r="A18" s="64">
        <f t="shared" si="0"/>
        <v>11</v>
      </c>
      <c r="B18" s="65" t="s">
        <v>74</v>
      </c>
      <c r="C18" s="66" t="s">
        <v>82</v>
      </c>
      <c r="D18" s="67" t="s">
        <v>83</v>
      </c>
      <c r="E18" s="68" t="s">
        <v>18</v>
      </c>
      <c r="F18" s="65" t="s">
        <v>22</v>
      </c>
      <c r="G18" s="65">
        <v>10</v>
      </c>
      <c r="H18" s="48">
        <v>149.22399999999999</v>
      </c>
      <c r="I18" s="69">
        <v>2.85</v>
      </c>
      <c r="J18" s="69">
        <f t="shared" si="1"/>
        <v>425.28839999999997</v>
      </c>
      <c r="K18" s="68" t="s">
        <v>84</v>
      </c>
    </row>
    <row r="19" spans="1:11" s="16" customFormat="1" ht="15.95" customHeight="1">
      <c r="A19" s="64">
        <f t="shared" si="0"/>
        <v>12</v>
      </c>
      <c r="B19" s="65" t="s">
        <v>74</v>
      </c>
      <c r="C19" s="66" t="s">
        <v>85</v>
      </c>
      <c r="D19" s="67" t="s">
        <v>86</v>
      </c>
      <c r="E19" s="68" t="s">
        <v>18</v>
      </c>
      <c r="F19" s="65" t="s">
        <v>42</v>
      </c>
      <c r="G19" s="65">
        <v>19</v>
      </c>
      <c r="H19" s="48">
        <v>354.31400000000002</v>
      </c>
      <c r="I19" s="69">
        <v>2.85</v>
      </c>
      <c r="J19" s="69">
        <f t="shared" si="1"/>
        <v>1009.7949000000001</v>
      </c>
      <c r="K19" s="65" t="s">
        <v>43</v>
      </c>
    </row>
    <row r="20" spans="1:11" s="16" customFormat="1" ht="15.95" customHeight="1">
      <c r="A20" s="64">
        <f t="shared" si="0"/>
        <v>13</v>
      </c>
      <c r="B20" s="65" t="s">
        <v>74</v>
      </c>
      <c r="C20" s="66" t="s">
        <v>87</v>
      </c>
      <c r="D20" s="67" t="s">
        <v>88</v>
      </c>
      <c r="E20" s="68" t="s">
        <v>18</v>
      </c>
      <c r="F20" s="65" t="s">
        <v>89</v>
      </c>
      <c r="G20" s="65">
        <v>29</v>
      </c>
      <c r="H20" s="48">
        <v>676.52200000000005</v>
      </c>
      <c r="I20" s="69">
        <v>2.85</v>
      </c>
      <c r="J20" s="69">
        <f t="shared" si="1"/>
        <v>1928.0877000000003</v>
      </c>
      <c r="K20" s="65" t="s">
        <v>90</v>
      </c>
    </row>
    <row r="21" spans="1:11" s="16" customFormat="1" ht="15.95" customHeight="1">
      <c r="A21" s="64">
        <f t="shared" si="0"/>
        <v>14</v>
      </c>
      <c r="B21" s="65" t="s">
        <v>74</v>
      </c>
      <c r="C21" s="66" t="s">
        <v>91</v>
      </c>
      <c r="D21" s="67" t="s">
        <v>92</v>
      </c>
      <c r="E21" s="68" t="s">
        <v>18</v>
      </c>
      <c r="F21" s="65" t="s">
        <v>89</v>
      </c>
      <c r="G21" s="65">
        <v>46</v>
      </c>
      <c r="H21" s="48">
        <v>1650.8579999999999</v>
      </c>
      <c r="I21" s="69">
        <v>2.85</v>
      </c>
      <c r="J21" s="69">
        <f t="shared" si="1"/>
        <v>4704.9453000000003</v>
      </c>
      <c r="K21" s="65" t="s">
        <v>93</v>
      </c>
    </row>
    <row r="22" spans="1:11" s="16" customFormat="1" ht="15.95" customHeight="1">
      <c r="A22" s="64">
        <f t="shared" si="0"/>
        <v>15</v>
      </c>
      <c r="B22" s="65" t="s">
        <v>74</v>
      </c>
      <c r="C22" s="66" t="s">
        <v>94</v>
      </c>
      <c r="D22" s="67" t="s">
        <v>95</v>
      </c>
      <c r="E22" s="68" t="s">
        <v>18</v>
      </c>
      <c r="F22" s="65" t="s">
        <v>31</v>
      </c>
      <c r="G22" s="65">
        <v>30</v>
      </c>
      <c r="H22" s="48">
        <v>919.5</v>
      </c>
      <c r="I22" s="69">
        <v>2.85</v>
      </c>
      <c r="J22" s="69">
        <f t="shared" si="1"/>
        <v>2620.5750000000003</v>
      </c>
      <c r="K22" s="65" t="s">
        <v>96</v>
      </c>
    </row>
    <row r="23" spans="1:11" s="16" customFormat="1" ht="15.95" customHeight="1">
      <c r="A23" s="64">
        <f t="shared" si="0"/>
        <v>16</v>
      </c>
      <c r="B23" s="65" t="s">
        <v>74</v>
      </c>
      <c r="C23" s="66" t="s">
        <v>97</v>
      </c>
      <c r="D23" s="67" t="s">
        <v>98</v>
      </c>
      <c r="E23" s="68" t="s">
        <v>18</v>
      </c>
      <c r="F23" s="68" t="s">
        <v>72</v>
      </c>
      <c r="G23" s="65">
        <v>9</v>
      </c>
      <c r="H23" s="48">
        <v>109.128</v>
      </c>
      <c r="I23" s="69">
        <v>1</v>
      </c>
      <c r="J23" s="69">
        <f t="shared" si="1"/>
        <v>109.128</v>
      </c>
      <c r="K23" s="68" t="s">
        <v>99</v>
      </c>
    </row>
    <row r="24" spans="1:11" s="16" customFormat="1" ht="15.95" customHeight="1">
      <c r="A24" s="64">
        <f t="shared" si="0"/>
        <v>17</v>
      </c>
      <c r="B24" s="65" t="s">
        <v>74</v>
      </c>
      <c r="C24" s="66" t="s">
        <v>100</v>
      </c>
      <c r="D24" s="67" t="s">
        <v>101</v>
      </c>
      <c r="E24" s="68" t="s">
        <v>18</v>
      </c>
      <c r="F24" s="65" t="s">
        <v>33</v>
      </c>
      <c r="G24" s="65">
        <v>50</v>
      </c>
      <c r="H24" s="48">
        <v>2002.5</v>
      </c>
      <c r="I24" s="69">
        <v>2.85</v>
      </c>
      <c r="J24" s="69">
        <f t="shared" si="1"/>
        <v>5707.125</v>
      </c>
      <c r="K24" s="68" t="s">
        <v>49</v>
      </c>
    </row>
    <row r="25" spans="1:11" s="16" customFormat="1" ht="15.95" customHeight="1">
      <c r="A25" s="64">
        <f t="shared" si="0"/>
        <v>18</v>
      </c>
      <c r="B25" s="65" t="s">
        <v>74</v>
      </c>
      <c r="C25" s="66" t="s">
        <v>102</v>
      </c>
      <c r="D25" s="67" t="s">
        <v>103</v>
      </c>
      <c r="E25" s="68" t="s">
        <v>18</v>
      </c>
      <c r="F25" s="65" t="s">
        <v>104</v>
      </c>
      <c r="G25" s="65">
        <v>13</v>
      </c>
      <c r="H25" s="48">
        <v>313.48</v>
      </c>
      <c r="I25" s="69">
        <v>2.85</v>
      </c>
      <c r="J25" s="69">
        <f t="shared" si="1"/>
        <v>893.41800000000012</v>
      </c>
      <c r="K25" s="68" t="s">
        <v>105</v>
      </c>
    </row>
    <row r="26" spans="1:11" s="16" customFormat="1" ht="15.95" customHeight="1">
      <c r="A26" s="64">
        <f t="shared" si="0"/>
        <v>19</v>
      </c>
      <c r="B26" s="65" t="s">
        <v>74</v>
      </c>
      <c r="C26" s="66" t="s">
        <v>106</v>
      </c>
      <c r="D26" s="76">
        <v>4222412290</v>
      </c>
      <c r="E26" s="68" t="s">
        <v>18</v>
      </c>
      <c r="F26" s="65" t="s">
        <v>107</v>
      </c>
      <c r="G26" s="65">
        <v>2</v>
      </c>
      <c r="H26" s="48">
        <v>52</v>
      </c>
      <c r="I26" s="69">
        <v>2.85</v>
      </c>
      <c r="J26" s="69">
        <f>100*I26</f>
        <v>285</v>
      </c>
      <c r="K26" s="68" t="s">
        <v>108</v>
      </c>
    </row>
    <row r="27" spans="1:11" s="16" customFormat="1" ht="15.95" customHeight="1">
      <c r="A27" s="64">
        <f t="shared" si="0"/>
        <v>20</v>
      </c>
      <c r="B27" s="65" t="s">
        <v>74</v>
      </c>
      <c r="C27" s="66" t="s">
        <v>109</v>
      </c>
      <c r="D27" s="67" t="s">
        <v>110</v>
      </c>
      <c r="E27" s="68" t="s">
        <v>18</v>
      </c>
      <c r="F27" s="65" t="s">
        <v>111</v>
      </c>
      <c r="G27" s="65">
        <v>145</v>
      </c>
      <c r="H27" s="48">
        <v>3799.97</v>
      </c>
      <c r="I27" s="69">
        <v>2.85</v>
      </c>
      <c r="J27" s="69">
        <f t="shared" si="1"/>
        <v>10829.914499999999</v>
      </c>
      <c r="K27" s="65" t="s">
        <v>112</v>
      </c>
    </row>
    <row r="28" spans="1:11" s="16" customFormat="1" ht="15.95" customHeight="1">
      <c r="A28" s="64">
        <f t="shared" si="0"/>
        <v>21</v>
      </c>
      <c r="B28" s="65" t="s">
        <v>74</v>
      </c>
      <c r="C28" s="66" t="s">
        <v>113</v>
      </c>
      <c r="D28" s="67" t="s">
        <v>114</v>
      </c>
      <c r="E28" s="68" t="s">
        <v>18</v>
      </c>
      <c r="F28" s="65" t="s">
        <v>115</v>
      </c>
      <c r="G28" s="65">
        <v>150</v>
      </c>
      <c r="H28" s="48">
        <v>3743.5</v>
      </c>
      <c r="I28" s="69">
        <v>2.85</v>
      </c>
      <c r="J28" s="69">
        <f t="shared" si="1"/>
        <v>10668.975</v>
      </c>
      <c r="K28" s="65" t="s">
        <v>35</v>
      </c>
    </row>
    <row r="29" spans="1:11" s="16" customFormat="1" ht="15.95" customHeight="1">
      <c r="A29" s="64">
        <f t="shared" si="0"/>
        <v>22</v>
      </c>
      <c r="B29" s="65" t="s">
        <v>116</v>
      </c>
      <c r="C29" s="66" t="s">
        <v>117</v>
      </c>
      <c r="D29" s="67" t="s">
        <v>118</v>
      </c>
      <c r="E29" s="68" t="s">
        <v>18</v>
      </c>
      <c r="F29" s="65" t="s">
        <v>119</v>
      </c>
      <c r="G29" s="65">
        <v>50</v>
      </c>
      <c r="H29" s="48">
        <v>2002.5</v>
      </c>
      <c r="I29" s="69">
        <v>2.85</v>
      </c>
      <c r="J29" s="69">
        <f t="shared" si="1"/>
        <v>5707.125</v>
      </c>
      <c r="K29" s="65" t="s">
        <v>120</v>
      </c>
    </row>
    <row r="30" spans="1:11" s="16" customFormat="1" ht="15.95" customHeight="1">
      <c r="A30" s="64">
        <f t="shared" si="0"/>
        <v>23</v>
      </c>
      <c r="B30" s="65" t="s">
        <v>116</v>
      </c>
      <c r="C30" s="66" t="s">
        <v>121</v>
      </c>
      <c r="D30" s="67" t="s">
        <v>122</v>
      </c>
      <c r="E30" s="68" t="s">
        <v>18</v>
      </c>
      <c r="F30" s="68" t="s">
        <v>72</v>
      </c>
      <c r="G30" s="65">
        <v>32</v>
      </c>
      <c r="H30" s="48">
        <v>515.25</v>
      </c>
      <c r="I30" s="69">
        <v>1</v>
      </c>
      <c r="J30" s="69">
        <f t="shared" si="1"/>
        <v>515.25</v>
      </c>
      <c r="K30" s="65" t="s">
        <v>123</v>
      </c>
    </row>
    <row r="31" spans="1:11" s="16" customFormat="1" ht="15.95" customHeight="1">
      <c r="A31" s="64">
        <f t="shared" si="0"/>
        <v>24</v>
      </c>
      <c r="B31" s="65" t="s">
        <v>116</v>
      </c>
      <c r="C31" s="66" t="s">
        <v>124</v>
      </c>
      <c r="D31" s="67" t="s">
        <v>125</v>
      </c>
      <c r="E31" s="68" t="s">
        <v>18</v>
      </c>
      <c r="F31" s="68" t="s">
        <v>72</v>
      </c>
      <c r="G31" s="65">
        <v>17</v>
      </c>
      <c r="H31" s="48">
        <v>196.8</v>
      </c>
      <c r="I31" s="69">
        <v>1</v>
      </c>
      <c r="J31" s="69">
        <f t="shared" si="1"/>
        <v>196.8</v>
      </c>
      <c r="K31" s="65" t="s">
        <v>126</v>
      </c>
    </row>
    <row r="32" spans="1:11" s="16" customFormat="1" ht="15.95" customHeight="1">
      <c r="A32" s="64">
        <f t="shared" si="0"/>
        <v>25</v>
      </c>
      <c r="B32" s="65" t="s">
        <v>116</v>
      </c>
      <c r="C32" s="66" t="s">
        <v>127</v>
      </c>
      <c r="D32" s="67" t="s">
        <v>128</v>
      </c>
      <c r="E32" s="68" t="s">
        <v>18</v>
      </c>
      <c r="F32" s="65" t="s">
        <v>28</v>
      </c>
      <c r="G32" s="65">
        <v>17</v>
      </c>
      <c r="H32" s="48">
        <v>302.45</v>
      </c>
      <c r="I32" s="69">
        <v>2.85</v>
      </c>
      <c r="J32" s="69">
        <f t="shared" si="1"/>
        <v>861.98249999999996</v>
      </c>
      <c r="K32" s="65" t="s">
        <v>29</v>
      </c>
    </row>
    <row r="33" spans="1:11" s="16" customFormat="1" ht="15.95" customHeight="1">
      <c r="A33" s="64">
        <f t="shared" si="0"/>
        <v>26</v>
      </c>
      <c r="B33" s="65" t="s">
        <v>116</v>
      </c>
      <c r="C33" s="66" t="s">
        <v>129</v>
      </c>
      <c r="D33" s="67" t="s">
        <v>130</v>
      </c>
      <c r="E33" s="68" t="s">
        <v>18</v>
      </c>
      <c r="F33" s="65" t="s">
        <v>131</v>
      </c>
      <c r="G33" s="65">
        <v>70</v>
      </c>
      <c r="H33" s="48">
        <v>2575.5</v>
      </c>
      <c r="I33" s="69">
        <v>2.85</v>
      </c>
      <c r="J33" s="69">
        <f t="shared" si="1"/>
        <v>7340.1750000000002</v>
      </c>
      <c r="K33" s="65" t="s">
        <v>132</v>
      </c>
    </row>
    <row r="34" spans="1:11" s="16" customFormat="1" ht="15.95" customHeight="1">
      <c r="A34" s="64">
        <f t="shared" si="0"/>
        <v>27</v>
      </c>
      <c r="B34" s="65" t="s">
        <v>116</v>
      </c>
      <c r="C34" s="66" t="s">
        <v>133</v>
      </c>
      <c r="D34" s="67" t="s">
        <v>134</v>
      </c>
      <c r="E34" s="68" t="s">
        <v>18</v>
      </c>
      <c r="F34" s="65" t="s">
        <v>33</v>
      </c>
      <c r="G34" s="65">
        <v>29</v>
      </c>
      <c r="H34" s="48">
        <v>577.51400000000001</v>
      </c>
      <c r="I34" s="69">
        <v>2.85</v>
      </c>
      <c r="J34" s="69">
        <f t="shared" si="1"/>
        <v>1645.9149</v>
      </c>
      <c r="K34" s="65" t="s">
        <v>135</v>
      </c>
    </row>
    <row r="35" spans="1:11" s="16" customFormat="1" ht="15.95" customHeight="1">
      <c r="A35" s="64">
        <f t="shared" si="0"/>
        <v>28</v>
      </c>
      <c r="B35" s="65" t="s">
        <v>116</v>
      </c>
      <c r="C35" s="66" t="s">
        <v>136</v>
      </c>
      <c r="D35" s="67" t="s">
        <v>137</v>
      </c>
      <c r="E35" s="68" t="s">
        <v>18</v>
      </c>
      <c r="F35" s="65" t="s">
        <v>111</v>
      </c>
      <c r="G35" s="65">
        <v>6</v>
      </c>
      <c r="H35" s="48">
        <v>122.7</v>
      </c>
      <c r="I35" s="69">
        <v>2.85</v>
      </c>
      <c r="J35" s="69">
        <f t="shared" si="1"/>
        <v>349.69499999999999</v>
      </c>
      <c r="K35" s="65" t="s">
        <v>112</v>
      </c>
    </row>
    <row r="36" spans="1:11" s="16" customFormat="1" ht="15.95" customHeight="1">
      <c r="A36" s="64">
        <f t="shared" si="0"/>
        <v>29</v>
      </c>
      <c r="B36" s="65" t="s">
        <v>116</v>
      </c>
      <c r="C36" s="66" t="s">
        <v>138</v>
      </c>
      <c r="D36" s="67" t="s">
        <v>139</v>
      </c>
      <c r="E36" s="68" t="s">
        <v>18</v>
      </c>
      <c r="F36" s="65" t="s">
        <v>140</v>
      </c>
      <c r="G36" s="65">
        <v>35</v>
      </c>
      <c r="H36" s="48">
        <v>522.67999999999995</v>
      </c>
      <c r="I36" s="69">
        <v>2.85</v>
      </c>
      <c r="J36" s="69">
        <f t="shared" si="1"/>
        <v>1489.6379999999999</v>
      </c>
      <c r="K36" s="68" t="s">
        <v>141</v>
      </c>
    </row>
    <row r="37" spans="1:11" s="16" customFormat="1" ht="15.95" customHeight="1">
      <c r="A37" s="64">
        <f t="shared" si="0"/>
        <v>30</v>
      </c>
      <c r="B37" s="65" t="s">
        <v>116</v>
      </c>
      <c r="C37" s="66" t="s">
        <v>142</v>
      </c>
      <c r="D37" s="67" t="s">
        <v>143</v>
      </c>
      <c r="E37" s="68" t="s">
        <v>18</v>
      </c>
      <c r="F37" s="65" t="s">
        <v>31</v>
      </c>
      <c r="G37" s="65">
        <v>39</v>
      </c>
      <c r="H37" s="48">
        <v>811.88499999999999</v>
      </c>
      <c r="I37" s="69">
        <v>2.85</v>
      </c>
      <c r="J37" s="69">
        <f t="shared" si="1"/>
        <v>2313.8722499999999</v>
      </c>
      <c r="K37" s="65" t="s">
        <v>144</v>
      </c>
    </row>
    <row r="38" spans="1:11" s="16" customFormat="1" ht="15.95" customHeight="1">
      <c r="A38" s="64">
        <f t="shared" si="0"/>
        <v>31</v>
      </c>
      <c r="B38" s="65" t="s">
        <v>116</v>
      </c>
      <c r="C38" s="66" t="s">
        <v>145</v>
      </c>
      <c r="D38" s="67" t="s">
        <v>146</v>
      </c>
      <c r="E38" s="68" t="s">
        <v>18</v>
      </c>
      <c r="F38" s="65" t="s">
        <v>28</v>
      </c>
      <c r="G38" s="65">
        <v>5</v>
      </c>
      <c r="H38" s="48">
        <v>68.75</v>
      </c>
      <c r="I38" s="69">
        <v>2.85</v>
      </c>
      <c r="J38" s="69">
        <f>100*I38</f>
        <v>285</v>
      </c>
      <c r="K38" s="65" t="s">
        <v>29</v>
      </c>
    </row>
    <row r="39" spans="1:11" s="16" customFormat="1" ht="30">
      <c r="A39" s="64">
        <f t="shared" si="0"/>
        <v>32</v>
      </c>
      <c r="B39" s="65" t="s">
        <v>116</v>
      </c>
      <c r="C39" s="66" t="s">
        <v>147</v>
      </c>
      <c r="D39" s="67" t="s">
        <v>278</v>
      </c>
      <c r="E39" s="68" t="s">
        <v>18</v>
      </c>
      <c r="F39" s="65" t="s">
        <v>26</v>
      </c>
      <c r="G39" s="65">
        <v>243</v>
      </c>
      <c r="H39" s="48">
        <v>3823.66</v>
      </c>
      <c r="I39" s="69">
        <v>2.85</v>
      </c>
      <c r="J39" s="69">
        <f t="shared" si="1"/>
        <v>10897.431</v>
      </c>
      <c r="K39" s="65" t="s">
        <v>34</v>
      </c>
    </row>
    <row r="40" spans="1:11" s="16" customFormat="1" ht="15.95" customHeight="1">
      <c r="A40" s="64">
        <f t="shared" si="0"/>
        <v>33</v>
      </c>
      <c r="B40" s="65" t="s">
        <v>116</v>
      </c>
      <c r="C40" s="66" t="s">
        <v>148</v>
      </c>
      <c r="D40" s="67" t="s">
        <v>149</v>
      </c>
      <c r="E40" s="68" t="s">
        <v>18</v>
      </c>
      <c r="F40" s="65" t="s">
        <v>26</v>
      </c>
      <c r="G40" s="65">
        <v>56</v>
      </c>
      <c r="H40" s="48">
        <v>1411.6369999999999</v>
      </c>
      <c r="I40" s="69">
        <v>2.85</v>
      </c>
      <c r="J40" s="69">
        <f t="shared" si="1"/>
        <v>4023.16545</v>
      </c>
      <c r="K40" s="65" t="s">
        <v>19</v>
      </c>
    </row>
    <row r="41" spans="1:11" s="16" customFormat="1" ht="15.95" customHeight="1">
      <c r="A41" s="64">
        <f t="shared" si="0"/>
        <v>34</v>
      </c>
      <c r="B41" s="65" t="s">
        <v>116</v>
      </c>
      <c r="C41" s="66" t="s">
        <v>150</v>
      </c>
      <c r="D41" s="67" t="s">
        <v>151</v>
      </c>
      <c r="E41" s="68" t="s">
        <v>18</v>
      </c>
      <c r="F41" s="65" t="s">
        <v>26</v>
      </c>
      <c r="G41" s="65">
        <v>50</v>
      </c>
      <c r="H41" s="48">
        <v>1062.5</v>
      </c>
      <c r="I41" s="69">
        <v>2.85</v>
      </c>
      <c r="J41" s="69">
        <f t="shared" si="1"/>
        <v>3028.125</v>
      </c>
      <c r="K41" s="65" t="s">
        <v>19</v>
      </c>
    </row>
    <row r="42" spans="1:11" s="16" customFormat="1" ht="15.95" customHeight="1">
      <c r="A42" s="64">
        <f t="shared" si="0"/>
        <v>35</v>
      </c>
      <c r="B42" s="65" t="s">
        <v>116</v>
      </c>
      <c r="C42" s="66" t="s">
        <v>152</v>
      </c>
      <c r="D42" s="67" t="s">
        <v>153</v>
      </c>
      <c r="E42" s="68" t="s">
        <v>18</v>
      </c>
      <c r="F42" s="65" t="s">
        <v>26</v>
      </c>
      <c r="G42" s="65">
        <v>22</v>
      </c>
      <c r="H42" s="48">
        <v>431.34</v>
      </c>
      <c r="I42" s="69">
        <v>2.85</v>
      </c>
      <c r="J42" s="69">
        <f t="shared" si="1"/>
        <v>1229.319</v>
      </c>
      <c r="K42" s="65" t="s">
        <v>40</v>
      </c>
    </row>
    <row r="43" spans="1:11" s="16" customFormat="1" ht="15.95" customHeight="1">
      <c r="A43" s="64">
        <f t="shared" si="0"/>
        <v>36</v>
      </c>
      <c r="B43" s="65" t="s">
        <v>154</v>
      </c>
      <c r="C43" s="66" t="s">
        <v>155</v>
      </c>
      <c r="D43" s="67" t="s">
        <v>156</v>
      </c>
      <c r="E43" s="68" t="s">
        <v>18</v>
      </c>
      <c r="F43" s="65" t="s">
        <v>32</v>
      </c>
      <c r="G43" s="65">
        <v>93</v>
      </c>
      <c r="H43" s="48">
        <v>2615.37</v>
      </c>
      <c r="I43" s="69">
        <v>2.85</v>
      </c>
      <c r="J43" s="69">
        <f t="shared" si="1"/>
        <v>7453.8045000000002</v>
      </c>
      <c r="K43" s="65" t="s">
        <v>45</v>
      </c>
    </row>
    <row r="44" spans="1:11" s="16" customFormat="1" ht="15.95" customHeight="1">
      <c r="A44" s="64">
        <f t="shared" si="0"/>
        <v>37</v>
      </c>
      <c r="B44" s="65" t="s">
        <v>154</v>
      </c>
      <c r="C44" s="66" t="s">
        <v>157</v>
      </c>
      <c r="D44" s="67" t="s">
        <v>158</v>
      </c>
      <c r="E44" s="68" t="s">
        <v>18</v>
      </c>
      <c r="F44" s="65" t="s">
        <v>32</v>
      </c>
      <c r="G44" s="65">
        <v>101</v>
      </c>
      <c r="H44" s="48">
        <v>2427.25</v>
      </c>
      <c r="I44" s="69">
        <v>2.85</v>
      </c>
      <c r="J44" s="69">
        <f t="shared" si="1"/>
        <v>6917.6625000000004</v>
      </c>
      <c r="K44" s="65" t="s">
        <v>45</v>
      </c>
    </row>
    <row r="45" spans="1:11" s="16" customFormat="1" ht="15.95" customHeight="1">
      <c r="A45" s="64">
        <f t="shared" si="0"/>
        <v>38</v>
      </c>
      <c r="B45" s="65" t="s">
        <v>154</v>
      </c>
      <c r="C45" s="66" t="s">
        <v>159</v>
      </c>
      <c r="D45" s="67" t="s">
        <v>160</v>
      </c>
      <c r="E45" s="68" t="s">
        <v>18</v>
      </c>
      <c r="F45" s="65" t="s">
        <v>27</v>
      </c>
      <c r="G45" s="65">
        <v>101</v>
      </c>
      <c r="H45" s="48">
        <v>4030.45</v>
      </c>
      <c r="I45" s="69">
        <v>2.85</v>
      </c>
      <c r="J45" s="69">
        <f t="shared" si="1"/>
        <v>11486.782499999999</v>
      </c>
      <c r="K45" s="65" t="s">
        <v>161</v>
      </c>
    </row>
    <row r="46" spans="1:11" s="16" customFormat="1" ht="15.95" customHeight="1">
      <c r="A46" s="64">
        <f t="shared" si="0"/>
        <v>39</v>
      </c>
      <c r="B46" s="65" t="s">
        <v>154</v>
      </c>
      <c r="C46" s="66" t="s">
        <v>162</v>
      </c>
      <c r="D46" s="67" t="s">
        <v>163</v>
      </c>
      <c r="E46" s="68" t="s">
        <v>18</v>
      </c>
      <c r="F46" s="65" t="s">
        <v>32</v>
      </c>
      <c r="G46" s="65">
        <v>8</v>
      </c>
      <c r="H46" s="48">
        <v>48.96</v>
      </c>
      <c r="I46" s="69">
        <v>2.85</v>
      </c>
      <c r="J46" s="69">
        <f>100*I46</f>
        <v>285</v>
      </c>
      <c r="K46" s="65" t="s">
        <v>164</v>
      </c>
    </row>
    <row r="47" spans="1:11" s="16" customFormat="1" ht="30">
      <c r="A47" s="64">
        <f t="shared" si="0"/>
        <v>40</v>
      </c>
      <c r="B47" s="65" t="s">
        <v>154</v>
      </c>
      <c r="C47" s="66" t="s">
        <v>165</v>
      </c>
      <c r="D47" s="67" t="s">
        <v>279</v>
      </c>
      <c r="E47" s="68" t="s">
        <v>18</v>
      </c>
      <c r="F47" s="65" t="s">
        <v>166</v>
      </c>
      <c r="G47" s="65">
        <v>20</v>
      </c>
      <c r="H47" s="48">
        <v>613</v>
      </c>
      <c r="I47" s="69">
        <v>2.85</v>
      </c>
      <c r="J47" s="69">
        <f t="shared" si="1"/>
        <v>1747.05</v>
      </c>
      <c r="K47" s="65" t="s">
        <v>167</v>
      </c>
    </row>
    <row r="48" spans="1:11" s="16" customFormat="1" ht="15.95" customHeight="1">
      <c r="A48" s="64">
        <f t="shared" si="0"/>
        <v>41</v>
      </c>
      <c r="B48" s="65" t="s">
        <v>154</v>
      </c>
      <c r="C48" s="66" t="s">
        <v>168</v>
      </c>
      <c r="D48" s="67" t="s">
        <v>169</v>
      </c>
      <c r="E48" s="68" t="s">
        <v>18</v>
      </c>
      <c r="F48" s="65" t="s">
        <v>170</v>
      </c>
      <c r="G48" s="65">
        <v>7</v>
      </c>
      <c r="H48" s="48">
        <v>92</v>
      </c>
      <c r="I48" s="69">
        <v>2.85</v>
      </c>
      <c r="J48" s="69">
        <f>100*I48</f>
        <v>285</v>
      </c>
      <c r="K48" s="65" t="s">
        <v>171</v>
      </c>
    </row>
    <row r="49" spans="1:11" s="16" customFormat="1" ht="15.95" customHeight="1">
      <c r="A49" s="64">
        <f t="shared" si="0"/>
        <v>42</v>
      </c>
      <c r="B49" s="65" t="s">
        <v>154</v>
      </c>
      <c r="C49" s="66" t="s">
        <v>172</v>
      </c>
      <c r="D49" s="67" t="s">
        <v>173</v>
      </c>
      <c r="E49" s="68" t="s">
        <v>18</v>
      </c>
      <c r="F49" s="65" t="s">
        <v>26</v>
      </c>
      <c r="G49" s="65">
        <v>11</v>
      </c>
      <c r="H49" s="48">
        <v>229.52600000000001</v>
      </c>
      <c r="I49" s="69">
        <v>2.85</v>
      </c>
      <c r="J49" s="69">
        <f t="shared" si="1"/>
        <v>654.14910000000009</v>
      </c>
      <c r="K49" s="65" t="s">
        <v>40</v>
      </c>
    </row>
    <row r="50" spans="1:11" s="16" customFormat="1" ht="15.95" customHeight="1">
      <c r="A50" s="64">
        <f t="shared" si="0"/>
        <v>43</v>
      </c>
      <c r="B50" s="65" t="s">
        <v>154</v>
      </c>
      <c r="C50" s="66" t="s">
        <v>174</v>
      </c>
      <c r="D50" s="67" t="s">
        <v>175</v>
      </c>
      <c r="E50" s="68" t="s">
        <v>18</v>
      </c>
      <c r="F50" s="65" t="s">
        <v>20</v>
      </c>
      <c r="G50" s="65">
        <v>49</v>
      </c>
      <c r="H50" s="48">
        <v>841.4</v>
      </c>
      <c r="I50" s="69">
        <v>2.85</v>
      </c>
      <c r="J50" s="69">
        <f t="shared" si="1"/>
        <v>2397.9900000000002</v>
      </c>
      <c r="K50" s="65" t="s">
        <v>176</v>
      </c>
    </row>
    <row r="51" spans="1:11" s="16" customFormat="1" ht="15.95" customHeight="1">
      <c r="A51" s="64">
        <f t="shared" si="0"/>
        <v>44</v>
      </c>
      <c r="B51" s="65" t="s">
        <v>154</v>
      </c>
      <c r="C51" s="66" t="s">
        <v>177</v>
      </c>
      <c r="D51" s="67" t="s">
        <v>178</v>
      </c>
      <c r="E51" s="68" t="s">
        <v>18</v>
      </c>
      <c r="F51" s="65" t="s">
        <v>31</v>
      </c>
      <c r="G51" s="65">
        <v>55</v>
      </c>
      <c r="H51" s="48">
        <v>997.63800000000003</v>
      </c>
      <c r="I51" s="69">
        <v>2.85</v>
      </c>
      <c r="J51" s="69">
        <f t="shared" si="1"/>
        <v>2843.2683000000002</v>
      </c>
      <c r="K51" s="65" t="s">
        <v>44</v>
      </c>
    </row>
    <row r="52" spans="1:11" s="16" customFormat="1" ht="15.95" customHeight="1">
      <c r="A52" s="64">
        <f t="shared" si="0"/>
        <v>45</v>
      </c>
      <c r="B52" s="65" t="s">
        <v>154</v>
      </c>
      <c r="C52" s="66" t="s">
        <v>179</v>
      </c>
      <c r="D52" s="67" t="s">
        <v>180</v>
      </c>
      <c r="E52" s="68" t="s">
        <v>18</v>
      </c>
      <c r="F52" s="68" t="s">
        <v>72</v>
      </c>
      <c r="G52" s="65">
        <v>2</v>
      </c>
      <c r="H52" s="48">
        <v>24</v>
      </c>
      <c r="I52" s="69">
        <v>1</v>
      </c>
      <c r="J52" s="69">
        <f>100*I52</f>
        <v>100</v>
      </c>
      <c r="K52" s="65" t="s">
        <v>181</v>
      </c>
    </row>
    <row r="53" spans="1:11" s="16" customFormat="1" ht="15.95" customHeight="1">
      <c r="A53" s="64">
        <f t="shared" si="0"/>
        <v>46</v>
      </c>
      <c r="B53" s="65" t="s">
        <v>154</v>
      </c>
      <c r="C53" s="66" t="s">
        <v>182</v>
      </c>
      <c r="D53" s="67" t="s">
        <v>183</v>
      </c>
      <c r="E53" s="68" t="s">
        <v>18</v>
      </c>
      <c r="F53" s="68" t="s">
        <v>72</v>
      </c>
      <c r="G53" s="65">
        <v>4</v>
      </c>
      <c r="H53" s="48">
        <v>69.45</v>
      </c>
      <c r="I53" s="69">
        <v>1</v>
      </c>
      <c r="J53" s="69">
        <f>100*I53</f>
        <v>100</v>
      </c>
      <c r="K53" s="65" t="s">
        <v>73</v>
      </c>
    </row>
    <row r="54" spans="1:11" s="16" customFormat="1" ht="15.95" customHeight="1">
      <c r="A54" s="64">
        <f t="shared" si="0"/>
        <v>47</v>
      </c>
      <c r="B54" s="65" t="s">
        <v>154</v>
      </c>
      <c r="C54" s="66" t="s">
        <v>184</v>
      </c>
      <c r="D54" s="67" t="s">
        <v>185</v>
      </c>
      <c r="E54" s="68" t="s">
        <v>18</v>
      </c>
      <c r="F54" s="65" t="s">
        <v>89</v>
      </c>
      <c r="G54" s="65">
        <v>11</v>
      </c>
      <c r="H54" s="48">
        <v>96.715999999999994</v>
      </c>
      <c r="I54" s="69">
        <v>2.85</v>
      </c>
      <c r="J54" s="69">
        <f>100*I54</f>
        <v>285</v>
      </c>
      <c r="K54" s="65" t="s">
        <v>186</v>
      </c>
    </row>
    <row r="55" spans="1:11" s="16" customFormat="1" ht="15.95" customHeight="1">
      <c r="A55" s="64">
        <f t="shared" si="0"/>
        <v>48</v>
      </c>
      <c r="B55" s="65" t="s">
        <v>154</v>
      </c>
      <c r="C55" s="66" t="s">
        <v>187</v>
      </c>
      <c r="D55" s="67" t="s">
        <v>188</v>
      </c>
      <c r="E55" s="68" t="s">
        <v>18</v>
      </c>
      <c r="F55" s="65" t="s">
        <v>89</v>
      </c>
      <c r="G55" s="65">
        <v>15</v>
      </c>
      <c r="H55" s="48">
        <v>173.5</v>
      </c>
      <c r="I55" s="69">
        <v>2.85</v>
      </c>
      <c r="J55" s="69">
        <f t="shared" si="1"/>
        <v>494.47500000000002</v>
      </c>
      <c r="K55" s="65" t="s">
        <v>189</v>
      </c>
    </row>
    <row r="56" spans="1:11" s="16" customFormat="1" ht="15.95" customHeight="1">
      <c r="A56" s="64">
        <f t="shared" si="0"/>
        <v>49</v>
      </c>
      <c r="B56" s="65" t="s">
        <v>154</v>
      </c>
      <c r="C56" s="66" t="s">
        <v>190</v>
      </c>
      <c r="D56" s="67" t="s">
        <v>191</v>
      </c>
      <c r="E56" s="68" t="s">
        <v>18</v>
      </c>
      <c r="F56" s="65" t="s">
        <v>38</v>
      </c>
      <c r="G56" s="65">
        <v>50</v>
      </c>
      <c r="H56" s="48">
        <v>1272.5</v>
      </c>
      <c r="I56" s="69">
        <v>2.85</v>
      </c>
      <c r="J56" s="69">
        <f t="shared" si="1"/>
        <v>3626.625</v>
      </c>
      <c r="K56" s="68" t="s">
        <v>192</v>
      </c>
    </row>
    <row r="57" spans="1:11" s="16" customFormat="1" ht="15.95" customHeight="1">
      <c r="A57" s="64">
        <f t="shared" si="0"/>
        <v>50</v>
      </c>
      <c r="B57" s="65" t="s">
        <v>193</v>
      </c>
      <c r="C57" s="66" t="s">
        <v>194</v>
      </c>
      <c r="D57" s="67" t="s">
        <v>195</v>
      </c>
      <c r="E57" s="68" t="s">
        <v>18</v>
      </c>
      <c r="F57" s="65" t="s">
        <v>39</v>
      </c>
      <c r="G57" s="65">
        <v>60</v>
      </c>
      <c r="H57" s="48">
        <v>1719</v>
      </c>
      <c r="I57" s="69">
        <v>2.85</v>
      </c>
      <c r="J57" s="69">
        <f t="shared" si="1"/>
        <v>4899.1500000000005</v>
      </c>
      <c r="K57" s="65" t="s">
        <v>35</v>
      </c>
    </row>
    <row r="58" spans="1:11" s="16" customFormat="1" ht="15.95" customHeight="1">
      <c r="A58" s="64">
        <f t="shared" si="0"/>
        <v>51</v>
      </c>
      <c r="B58" s="65" t="s">
        <v>193</v>
      </c>
      <c r="C58" s="66" t="s">
        <v>196</v>
      </c>
      <c r="D58" s="67" t="s">
        <v>197</v>
      </c>
      <c r="E58" s="68" t="s">
        <v>18</v>
      </c>
      <c r="F58" s="65" t="s">
        <v>31</v>
      </c>
      <c r="G58" s="65">
        <v>41</v>
      </c>
      <c r="H58" s="48">
        <v>501.92200000000003</v>
      </c>
      <c r="I58" s="69">
        <v>2.85</v>
      </c>
      <c r="J58" s="69">
        <f t="shared" si="1"/>
        <v>1430.4777000000001</v>
      </c>
      <c r="K58" s="65" t="s">
        <v>44</v>
      </c>
    </row>
    <row r="59" spans="1:11" s="16" customFormat="1" ht="15.95" customHeight="1">
      <c r="A59" s="64">
        <f t="shared" si="0"/>
        <v>52</v>
      </c>
      <c r="B59" s="65" t="s">
        <v>193</v>
      </c>
      <c r="C59" s="66" t="s">
        <v>198</v>
      </c>
      <c r="D59" s="67" t="s">
        <v>199</v>
      </c>
      <c r="E59" s="68" t="s">
        <v>18</v>
      </c>
      <c r="F59" s="65" t="s">
        <v>31</v>
      </c>
      <c r="G59" s="65">
        <v>13</v>
      </c>
      <c r="H59" s="48">
        <v>291.88</v>
      </c>
      <c r="I59" s="69">
        <v>2.85</v>
      </c>
      <c r="J59" s="69">
        <f t="shared" si="1"/>
        <v>831.85800000000006</v>
      </c>
      <c r="K59" s="65" t="s">
        <v>200</v>
      </c>
    </row>
    <row r="60" spans="1:11" s="16" customFormat="1" ht="30.75" customHeight="1">
      <c r="A60" s="64">
        <f t="shared" si="0"/>
        <v>53</v>
      </c>
      <c r="B60" s="65" t="s">
        <v>193</v>
      </c>
      <c r="C60" s="66" t="s">
        <v>201</v>
      </c>
      <c r="D60" s="67" t="s">
        <v>280</v>
      </c>
      <c r="E60" s="68" t="s">
        <v>18</v>
      </c>
      <c r="F60" s="65" t="s">
        <v>202</v>
      </c>
      <c r="G60" s="65">
        <v>32</v>
      </c>
      <c r="H60" s="48">
        <v>640.17999999999995</v>
      </c>
      <c r="I60" s="69">
        <v>2.85</v>
      </c>
      <c r="J60" s="69">
        <f t="shared" si="1"/>
        <v>1824.5129999999999</v>
      </c>
      <c r="K60" s="65" t="s">
        <v>203</v>
      </c>
    </row>
    <row r="61" spans="1:11" s="16" customFormat="1" ht="15" customHeight="1">
      <c r="A61" s="64">
        <f t="shared" si="0"/>
        <v>54</v>
      </c>
      <c r="B61" s="65" t="s">
        <v>204</v>
      </c>
      <c r="C61" s="66" t="s">
        <v>205</v>
      </c>
      <c r="D61" s="67" t="s">
        <v>281</v>
      </c>
      <c r="E61" s="68" t="s">
        <v>18</v>
      </c>
      <c r="F61" s="65" t="s">
        <v>36</v>
      </c>
      <c r="G61" s="65">
        <v>20</v>
      </c>
      <c r="H61" s="48">
        <v>573</v>
      </c>
      <c r="I61" s="69">
        <v>2.85</v>
      </c>
      <c r="J61" s="69">
        <f t="shared" si="1"/>
        <v>1633.05</v>
      </c>
      <c r="K61" s="65" t="s">
        <v>206</v>
      </c>
    </row>
    <row r="62" spans="1:11" s="16" customFormat="1" ht="15.95" customHeight="1">
      <c r="A62" s="64">
        <f t="shared" si="0"/>
        <v>55</v>
      </c>
      <c r="B62" s="65" t="s">
        <v>204</v>
      </c>
      <c r="C62" s="66" t="s">
        <v>207</v>
      </c>
      <c r="D62" s="67" t="s">
        <v>208</v>
      </c>
      <c r="E62" s="68" t="s">
        <v>18</v>
      </c>
      <c r="F62" s="65" t="s">
        <v>24</v>
      </c>
      <c r="G62" s="65">
        <v>33</v>
      </c>
      <c r="H62" s="48">
        <v>646.35</v>
      </c>
      <c r="I62" s="69">
        <v>2.85</v>
      </c>
      <c r="J62" s="69">
        <f t="shared" si="1"/>
        <v>1842.0975000000001</v>
      </c>
      <c r="K62" s="65" t="s">
        <v>25</v>
      </c>
    </row>
    <row r="63" spans="1:11" s="16" customFormat="1" ht="15.95" customHeight="1">
      <c r="A63" s="64">
        <f t="shared" si="0"/>
        <v>56</v>
      </c>
      <c r="B63" s="65" t="s">
        <v>204</v>
      </c>
      <c r="C63" s="66" t="s">
        <v>209</v>
      </c>
      <c r="D63" s="67" t="s">
        <v>210</v>
      </c>
      <c r="E63" s="68" t="s">
        <v>18</v>
      </c>
      <c r="F63" s="65" t="s">
        <v>26</v>
      </c>
      <c r="G63" s="65">
        <v>25</v>
      </c>
      <c r="H63" s="48">
        <v>716.65</v>
      </c>
      <c r="I63" s="69">
        <v>2.85</v>
      </c>
      <c r="J63" s="69">
        <f t="shared" si="1"/>
        <v>2042.4525000000001</v>
      </c>
      <c r="K63" s="65" t="s">
        <v>211</v>
      </c>
    </row>
    <row r="64" spans="1:11" s="16" customFormat="1" ht="15.95" customHeight="1">
      <c r="A64" s="64">
        <f t="shared" si="0"/>
        <v>57</v>
      </c>
      <c r="B64" s="65" t="s">
        <v>204</v>
      </c>
      <c r="C64" s="66" t="s">
        <v>212</v>
      </c>
      <c r="D64" s="67" t="s">
        <v>213</v>
      </c>
      <c r="E64" s="68" t="s">
        <v>18</v>
      </c>
      <c r="F64" s="65" t="s">
        <v>202</v>
      </c>
      <c r="G64" s="65">
        <v>6</v>
      </c>
      <c r="H64" s="48">
        <v>49.5</v>
      </c>
      <c r="I64" s="69">
        <v>2.85</v>
      </c>
      <c r="J64" s="69">
        <f>100*I64</f>
        <v>285</v>
      </c>
      <c r="K64" s="65" t="s">
        <v>214</v>
      </c>
    </row>
    <row r="65" spans="1:11" s="16" customFormat="1" ht="15.95" customHeight="1">
      <c r="A65" s="64">
        <f t="shared" si="0"/>
        <v>58</v>
      </c>
      <c r="B65" s="65" t="s">
        <v>204</v>
      </c>
      <c r="C65" s="66" t="s">
        <v>215</v>
      </c>
      <c r="D65" s="67" t="s">
        <v>216</v>
      </c>
      <c r="E65" s="68" t="s">
        <v>18</v>
      </c>
      <c r="F65" s="65" t="s">
        <v>21</v>
      </c>
      <c r="G65" s="65">
        <v>80</v>
      </c>
      <c r="H65" s="48">
        <v>1902.8</v>
      </c>
      <c r="I65" s="69">
        <v>2.85</v>
      </c>
      <c r="J65" s="69">
        <f t="shared" si="1"/>
        <v>5422.9800000000005</v>
      </c>
      <c r="K65" s="68" t="s">
        <v>48</v>
      </c>
    </row>
    <row r="66" spans="1:11" s="16" customFormat="1" ht="15.95" customHeight="1">
      <c r="A66" s="64">
        <f t="shared" si="0"/>
        <v>59</v>
      </c>
      <c r="B66" s="65" t="s">
        <v>204</v>
      </c>
      <c r="C66" s="66" t="s">
        <v>217</v>
      </c>
      <c r="D66" s="67" t="s">
        <v>218</v>
      </c>
      <c r="E66" s="68" t="s">
        <v>18</v>
      </c>
      <c r="F66" s="65" t="s">
        <v>41</v>
      </c>
      <c r="G66" s="65">
        <v>2</v>
      </c>
      <c r="H66" s="48">
        <v>38.44</v>
      </c>
      <c r="I66" s="69">
        <v>2.85</v>
      </c>
      <c r="J66" s="69">
        <f>100*I66</f>
        <v>285</v>
      </c>
      <c r="K66" s="65" t="s">
        <v>164</v>
      </c>
    </row>
    <row r="67" spans="1:11" s="16" customFormat="1" ht="15.95" customHeight="1">
      <c r="A67" s="64">
        <f t="shared" si="0"/>
        <v>60</v>
      </c>
      <c r="B67" s="65" t="s">
        <v>204</v>
      </c>
      <c r="C67" s="66" t="s">
        <v>219</v>
      </c>
      <c r="D67" s="67" t="s">
        <v>220</v>
      </c>
      <c r="E67" s="68" t="s">
        <v>18</v>
      </c>
      <c r="F67" s="65" t="s">
        <v>36</v>
      </c>
      <c r="G67" s="65">
        <v>14</v>
      </c>
      <c r="H67" s="48">
        <v>70</v>
      </c>
      <c r="I67" s="69">
        <v>2.85</v>
      </c>
      <c r="J67" s="69">
        <f>100*I67</f>
        <v>285</v>
      </c>
      <c r="K67" s="65" t="s">
        <v>206</v>
      </c>
    </row>
    <row r="68" spans="1:11" s="16" customFormat="1" ht="15.95" customHeight="1">
      <c r="A68" s="64">
        <f t="shared" si="0"/>
        <v>61</v>
      </c>
      <c r="B68" s="65" t="s">
        <v>204</v>
      </c>
      <c r="C68" s="66" t="s">
        <v>221</v>
      </c>
      <c r="D68" s="67" t="s">
        <v>222</v>
      </c>
      <c r="E68" s="68" t="s">
        <v>18</v>
      </c>
      <c r="F68" s="65" t="s">
        <v>223</v>
      </c>
      <c r="G68" s="65">
        <v>11</v>
      </c>
      <c r="H68" s="48">
        <v>225.126</v>
      </c>
      <c r="I68" s="69">
        <v>2.85</v>
      </c>
      <c r="J68" s="69">
        <f t="shared" si="1"/>
        <v>641.60910000000001</v>
      </c>
      <c r="K68" s="65" t="s">
        <v>224</v>
      </c>
    </row>
    <row r="69" spans="1:11" s="16" customFormat="1" ht="15.95" customHeight="1">
      <c r="A69" s="64">
        <f t="shared" si="0"/>
        <v>62</v>
      </c>
      <c r="B69" s="65" t="s">
        <v>204</v>
      </c>
      <c r="C69" s="66" t="s">
        <v>225</v>
      </c>
      <c r="D69" s="67" t="s">
        <v>226</v>
      </c>
      <c r="E69" s="68" t="s">
        <v>18</v>
      </c>
      <c r="F69" s="65" t="s">
        <v>227</v>
      </c>
      <c r="G69" s="65">
        <v>2</v>
      </c>
      <c r="H69" s="48">
        <v>16.032</v>
      </c>
      <c r="I69" s="69">
        <v>2.85</v>
      </c>
      <c r="J69" s="69">
        <f>100*I69</f>
        <v>285</v>
      </c>
      <c r="K69" s="65" t="s">
        <v>228</v>
      </c>
    </row>
    <row r="70" spans="1:11" s="16" customFormat="1" ht="15.95" customHeight="1">
      <c r="A70" s="64">
        <f t="shared" si="0"/>
        <v>63</v>
      </c>
      <c r="B70" s="65" t="s">
        <v>204</v>
      </c>
      <c r="C70" s="66" t="s">
        <v>229</v>
      </c>
      <c r="D70" s="67" t="s">
        <v>230</v>
      </c>
      <c r="E70" s="68" t="s">
        <v>18</v>
      </c>
      <c r="F70" s="65" t="s">
        <v>32</v>
      </c>
      <c r="G70" s="65">
        <v>175</v>
      </c>
      <c r="H70" s="48">
        <v>4692.6499999999996</v>
      </c>
      <c r="I70" s="69">
        <v>2.85</v>
      </c>
      <c r="J70" s="69">
        <f t="shared" si="1"/>
        <v>13374.0525</v>
      </c>
      <c r="K70" s="65" t="s">
        <v>45</v>
      </c>
    </row>
    <row r="71" spans="1:11" s="16" customFormat="1" ht="15.95" customHeight="1">
      <c r="A71" s="64">
        <f t="shared" si="0"/>
        <v>64</v>
      </c>
      <c r="B71" s="65" t="s">
        <v>204</v>
      </c>
      <c r="C71" s="66" t="s">
        <v>231</v>
      </c>
      <c r="D71" s="67" t="s">
        <v>232</v>
      </c>
      <c r="E71" s="68" t="s">
        <v>18</v>
      </c>
      <c r="F71" s="65" t="s">
        <v>233</v>
      </c>
      <c r="G71" s="65">
        <v>70</v>
      </c>
      <c r="H71" s="48">
        <v>2005.5</v>
      </c>
      <c r="I71" s="69">
        <v>2.85</v>
      </c>
      <c r="J71" s="69">
        <f t="shared" si="1"/>
        <v>5715.6750000000002</v>
      </c>
      <c r="K71" s="65" t="s">
        <v>234</v>
      </c>
    </row>
    <row r="72" spans="1:11" s="16" customFormat="1" ht="30">
      <c r="A72" s="64">
        <f t="shared" si="0"/>
        <v>65</v>
      </c>
      <c r="B72" s="65" t="s">
        <v>235</v>
      </c>
      <c r="C72" s="66" t="s">
        <v>236</v>
      </c>
      <c r="D72" s="67" t="s">
        <v>282</v>
      </c>
      <c r="E72" s="68" t="s">
        <v>18</v>
      </c>
      <c r="F72" s="65" t="s">
        <v>36</v>
      </c>
      <c r="G72" s="65">
        <v>112</v>
      </c>
      <c r="H72" s="48">
        <v>2327.8200000000002</v>
      </c>
      <c r="I72" s="69">
        <v>2.85</v>
      </c>
      <c r="J72" s="69">
        <f t="shared" si="1"/>
        <v>6634.2870000000003</v>
      </c>
      <c r="K72" s="65" t="s">
        <v>237</v>
      </c>
    </row>
    <row r="73" spans="1:11" s="16" customFormat="1" ht="15">
      <c r="A73" s="64">
        <f t="shared" si="0"/>
        <v>66</v>
      </c>
      <c r="B73" s="65" t="s">
        <v>235</v>
      </c>
      <c r="C73" s="66" t="s">
        <v>238</v>
      </c>
      <c r="D73" s="67" t="s">
        <v>239</v>
      </c>
      <c r="E73" s="68" t="s">
        <v>18</v>
      </c>
      <c r="F73" s="65" t="s">
        <v>240</v>
      </c>
      <c r="G73" s="65">
        <v>93</v>
      </c>
      <c r="H73" s="48">
        <v>3236.75</v>
      </c>
      <c r="I73" s="69">
        <v>2.85</v>
      </c>
      <c r="J73" s="69">
        <f t="shared" si="1"/>
        <v>9224.7375000000011</v>
      </c>
      <c r="K73" s="65" t="s">
        <v>241</v>
      </c>
    </row>
    <row r="74" spans="1:11" s="16" customFormat="1" ht="15">
      <c r="A74" s="64">
        <f t="shared" ref="A74:A87" si="2">A73+1</f>
        <v>67</v>
      </c>
      <c r="B74" s="65" t="s">
        <v>235</v>
      </c>
      <c r="C74" s="66" t="s">
        <v>242</v>
      </c>
      <c r="D74" s="67" t="s">
        <v>243</v>
      </c>
      <c r="E74" s="68" t="s">
        <v>18</v>
      </c>
      <c r="F74" s="65" t="s">
        <v>39</v>
      </c>
      <c r="G74" s="65">
        <v>116</v>
      </c>
      <c r="H74" s="48">
        <v>2635.192</v>
      </c>
      <c r="I74" s="69">
        <v>2.85</v>
      </c>
      <c r="J74" s="69">
        <f t="shared" ref="J74:J88" si="3">H74*I74</f>
        <v>7510.2972</v>
      </c>
      <c r="K74" s="65" t="s">
        <v>35</v>
      </c>
    </row>
    <row r="75" spans="1:11" s="16" customFormat="1" ht="15">
      <c r="A75" s="64">
        <f t="shared" si="2"/>
        <v>68</v>
      </c>
      <c r="B75" s="65" t="s">
        <v>235</v>
      </c>
      <c r="C75" s="66" t="s">
        <v>244</v>
      </c>
      <c r="D75" s="67" t="s">
        <v>245</v>
      </c>
      <c r="E75" s="68" t="s">
        <v>18</v>
      </c>
      <c r="F75" s="65" t="s">
        <v>27</v>
      </c>
      <c r="G75" s="65">
        <v>12</v>
      </c>
      <c r="H75" s="48">
        <v>202.101</v>
      </c>
      <c r="I75" s="69">
        <v>2.85</v>
      </c>
      <c r="J75" s="69">
        <f t="shared" si="3"/>
        <v>575.98784999999998</v>
      </c>
      <c r="K75" s="65" t="s">
        <v>161</v>
      </c>
    </row>
    <row r="76" spans="1:11" s="16" customFormat="1" ht="15" customHeight="1">
      <c r="A76" s="64">
        <f t="shared" si="2"/>
        <v>69</v>
      </c>
      <c r="B76" s="65" t="s">
        <v>235</v>
      </c>
      <c r="C76" s="66" t="s">
        <v>246</v>
      </c>
      <c r="D76" s="67" t="s">
        <v>247</v>
      </c>
      <c r="E76" s="68" t="s">
        <v>18</v>
      </c>
      <c r="F76" s="65" t="s">
        <v>26</v>
      </c>
      <c r="G76" s="65">
        <v>122</v>
      </c>
      <c r="H76" s="48">
        <v>3368.72</v>
      </c>
      <c r="I76" s="69">
        <v>2.85</v>
      </c>
      <c r="J76" s="69">
        <f t="shared" si="3"/>
        <v>9600.851999999999</v>
      </c>
      <c r="K76" s="65" t="s">
        <v>67</v>
      </c>
    </row>
    <row r="77" spans="1:11" s="16" customFormat="1" ht="32.25" customHeight="1">
      <c r="A77" s="64">
        <f t="shared" si="2"/>
        <v>70</v>
      </c>
      <c r="B77" s="65" t="s">
        <v>235</v>
      </c>
      <c r="C77" s="66" t="s">
        <v>248</v>
      </c>
      <c r="D77" s="67" t="s">
        <v>283</v>
      </c>
      <c r="E77" s="68" t="s">
        <v>18</v>
      </c>
      <c r="F77" s="65" t="s">
        <v>46</v>
      </c>
      <c r="G77" s="65">
        <v>123</v>
      </c>
      <c r="H77" s="48">
        <v>2886.53</v>
      </c>
      <c r="I77" s="69">
        <v>2.85</v>
      </c>
      <c r="J77" s="69">
        <f t="shared" si="3"/>
        <v>8226.6105000000007</v>
      </c>
      <c r="K77" s="65" t="s">
        <v>47</v>
      </c>
    </row>
    <row r="78" spans="1:11" s="16" customFormat="1" ht="15">
      <c r="A78" s="64">
        <f t="shared" si="2"/>
        <v>71</v>
      </c>
      <c r="B78" s="65" t="s">
        <v>235</v>
      </c>
      <c r="C78" s="66" t="s">
        <v>249</v>
      </c>
      <c r="D78" s="67" t="s">
        <v>250</v>
      </c>
      <c r="E78" s="68" t="s">
        <v>18</v>
      </c>
      <c r="F78" s="65" t="s">
        <v>32</v>
      </c>
      <c r="G78" s="65">
        <v>270</v>
      </c>
      <c r="H78" s="48">
        <v>6968.25</v>
      </c>
      <c r="I78" s="69">
        <v>2.85</v>
      </c>
      <c r="J78" s="69">
        <f t="shared" si="3"/>
        <v>19859.512500000001</v>
      </c>
      <c r="K78" s="65" t="s">
        <v>45</v>
      </c>
    </row>
    <row r="79" spans="1:11" s="16" customFormat="1" ht="15">
      <c r="A79" s="64">
        <f t="shared" si="2"/>
        <v>72</v>
      </c>
      <c r="B79" s="65" t="s">
        <v>235</v>
      </c>
      <c r="C79" s="66" t="s">
        <v>251</v>
      </c>
      <c r="D79" s="67" t="s">
        <v>252</v>
      </c>
      <c r="E79" s="68" t="s">
        <v>18</v>
      </c>
      <c r="F79" s="68" t="s">
        <v>80</v>
      </c>
      <c r="G79" s="65">
        <v>19</v>
      </c>
      <c r="H79" s="48">
        <v>275.52999999999997</v>
      </c>
      <c r="I79" s="69">
        <v>2.85</v>
      </c>
      <c r="J79" s="69">
        <f t="shared" si="3"/>
        <v>785.26049999999998</v>
      </c>
      <c r="K79" s="65" t="s">
        <v>81</v>
      </c>
    </row>
    <row r="80" spans="1:11" s="16" customFormat="1" ht="15">
      <c r="A80" s="64">
        <f t="shared" si="2"/>
        <v>73</v>
      </c>
      <c r="B80" s="65" t="s">
        <v>235</v>
      </c>
      <c r="C80" s="66" t="s">
        <v>253</v>
      </c>
      <c r="D80" s="67" t="s">
        <v>276</v>
      </c>
      <c r="E80" s="68" t="s">
        <v>18</v>
      </c>
      <c r="F80" s="65" t="s">
        <v>254</v>
      </c>
      <c r="G80" s="65">
        <v>20</v>
      </c>
      <c r="H80" s="48">
        <v>593</v>
      </c>
      <c r="I80" s="69">
        <v>2.85</v>
      </c>
      <c r="J80" s="69">
        <f t="shared" si="3"/>
        <v>1690.05</v>
      </c>
      <c r="K80" s="65" t="s">
        <v>255</v>
      </c>
    </row>
    <row r="81" spans="1:11" s="16" customFormat="1" ht="15">
      <c r="A81" s="64">
        <f t="shared" si="2"/>
        <v>74</v>
      </c>
      <c r="B81" s="65" t="s">
        <v>235</v>
      </c>
      <c r="C81" s="66" t="s">
        <v>256</v>
      </c>
      <c r="D81" s="67" t="s">
        <v>277</v>
      </c>
      <c r="E81" s="68" t="s">
        <v>18</v>
      </c>
      <c r="F81" s="68" t="s">
        <v>257</v>
      </c>
      <c r="G81" s="65">
        <v>17</v>
      </c>
      <c r="H81" s="48">
        <v>306.35000000000002</v>
      </c>
      <c r="I81" s="69">
        <v>2.85</v>
      </c>
      <c r="J81" s="69">
        <f t="shared" si="3"/>
        <v>873.09750000000008</v>
      </c>
      <c r="K81" s="65" t="s">
        <v>258</v>
      </c>
    </row>
    <row r="82" spans="1:11" s="16" customFormat="1" ht="15">
      <c r="A82" s="64">
        <f t="shared" si="2"/>
        <v>75</v>
      </c>
      <c r="B82" s="65" t="s">
        <v>235</v>
      </c>
      <c r="C82" s="66" t="s">
        <v>259</v>
      </c>
      <c r="D82" s="67" t="s">
        <v>260</v>
      </c>
      <c r="E82" s="68" t="s">
        <v>18</v>
      </c>
      <c r="F82" s="65" t="s">
        <v>42</v>
      </c>
      <c r="G82" s="65">
        <v>7</v>
      </c>
      <c r="H82" s="48">
        <v>170.65</v>
      </c>
      <c r="I82" s="69">
        <v>2.85</v>
      </c>
      <c r="J82" s="69">
        <f t="shared" si="3"/>
        <v>486.35250000000002</v>
      </c>
      <c r="K82" s="65" t="s">
        <v>43</v>
      </c>
    </row>
    <row r="83" spans="1:11" s="16" customFormat="1" ht="15">
      <c r="A83" s="64">
        <f t="shared" si="2"/>
        <v>76</v>
      </c>
      <c r="B83" s="65" t="s">
        <v>235</v>
      </c>
      <c r="C83" s="66" t="s">
        <v>261</v>
      </c>
      <c r="D83" s="67" t="s">
        <v>262</v>
      </c>
      <c r="E83" s="68" t="s">
        <v>18</v>
      </c>
      <c r="F83" s="65" t="s">
        <v>37</v>
      </c>
      <c r="G83" s="65">
        <v>9</v>
      </c>
      <c r="H83" s="48">
        <v>184</v>
      </c>
      <c r="I83" s="69">
        <v>2.85</v>
      </c>
      <c r="J83" s="69">
        <f t="shared" si="3"/>
        <v>524.4</v>
      </c>
      <c r="K83" s="65" t="s">
        <v>263</v>
      </c>
    </row>
    <row r="84" spans="1:11" s="16" customFormat="1" ht="15">
      <c r="A84" s="64">
        <f t="shared" si="2"/>
        <v>77</v>
      </c>
      <c r="B84" s="65" t="s">
        <v>235</v>
      </c>
      <c r="C84" s="66" t="s">
        <v>264</v>
      </c>
      <c r="D84" s="67" t="s">
        <v>265</v>
      </c>
      <c r="E84" s="68" t="s">
        <v>18</v>
      </c>
      <c r="F84" s="68" t="s">
        <v>72</v>
      </c>
      <c r="G84" s="65">
        <v>2</v>
      </c>
      <c r="H84" s="48">
        <v>47.4</v>
      </c>
      <c r="I84" s="69">
        <v>1</v>
      </c>
      <c r="J84" s="69">
        <f>100*I84</f>
        <v>100</v>
      </c>
      <c r="K84" s="65" t="s">
        <v>181</v>
      </c>
    </row>
    <row r="85" spans="1:11" s="16" customFormat="1" ht="15">
      <c r="A85" s="64">
        <f t="shared" si="2"/>
        <v>78</v>
      </c>
      <c r="B85" s="65" t="s">
        <v>235</v>
      </c>
      <c r="C85" s="66" t="s">
        <v>266</v>
      </c>
      <c r="D85" s="67" t="s">
        <v>267</v>
      </c>
      <c r="E85" s="68" t="s">
        <v>18</v>
      </c>
      <c r="F85" s="68" t="s">
        <v>72</v>
      </c>
      <c r="G85" s="65">
        <v>5</v>
      </c>
      <c r="H85" s="48">
        <v>104.33</v>
      </c>
      <c r="I85" s="69">
        <v>1</v>
      </c>
      <c r="J85" s="69">
        <f t="shared" si="3"/>
        <v>104.33</v>
      </c>
      <c r="K85" s="65" t="s">
        <v>268</v>
      </c>
    </row>
    <row r="86" spans="1:11" s="16" customFormat="1" ht="15.95" customHeight="1">
      <c r="A86" s="64">
        <f t="shared" si="2"/>
        <v>79</v>
      </c>
      <c r="B86" s="65" t="s">
        <v>235</v>
      </c>
      <c r="C86" s="66" t="s">
        <v>269</v>
      </c>
      <c r="D86" s="67" t="s">
        <v>270</v>
      </c>
      <c r="E86" s="68" t="s">
        <v>18</v>
      </c>
      <c r="F86" s="68" t="s">
        <v>72</v>
      </c>
      <c r="G86" s="65">
        <v>15</v>
      </c>
      <c r="H86" s="48">
        <v>301.62</v>
      </c>
      <c r="I86" s="69">
        <v>1</v>
      </c>
      <c r="J86" s="69">
        <f t="shared" si="3"/>
        <v>301.62</v>
      </c>
      <c r="K86" s="68" t="s">
        <v>271</v>
      </c>
    </row>
    <row r="87" spans="1:11" s="16" customFormat="1" ht="15.95" customHeight="1">
      <c r="A87" s="64">
        <f t="shared" si="2"/>
        <v>80</v>
      </c>
      <c r="B87" s="65" t="s">
        <v>235</v>
      </c>
      <c r="C87" s="66" t="s">
        <v>272</v>
      </c>
      <c r="D87" s="67" t="s">
        <v>273</v>
      </c>
      <c r="E87" s="68" t="s">
        <v>18</v>
      </c>
      <c r="F87" s="65" t="s">
        <v>26</v>
      </c>
      <c r="G87" s="65">
        <v>264</v>
      </c>
      <c r="H87" s="48">
        <v>6207.91</v>
      </c>
      <c r="I87" s="69">
        <v>2.85</v>
      </c>
      <c r="J87" s="69">
        <f t="shared" si="3"/>
        <v>17692.5435</v>
      </c>
      <c r="K87" s="65" t="s">
        <v>19</v>
      </c>
    </row>
    <row r="88" spans="1:11" s="16" customFormat="1" ht="15.95" customHeight="1">
      <c r="A88" s="56" t="s">
        <v>274</v>
      </c>
      <c r="B88" s="56"/>
      <c r="C88" s="56"/>
      <c r="D88" s="56"/>
      <c r="E88" s="56"/>
      <c r="F88" s="56"/>
      <c r="G88" s="56"/>
      <c r="H88" s="56"/>
      <c r="I88" s="56"/>
      <c r="J88" s="57">
        <f>ROUND(SUM(J8:J87),0)</f>
        <v>263206</v>
      </c>
      <c r="K88" s="58"/>
    </row>
    <row r="89" spans="1:11" s="16" customFormat="1" ht="15.95" customHeight="1">
      <c r="A89" s="59"/>
      <c r="B89"/>
      <c r="C89" s="60"/>
      <c r="D89" s="63"/>
      <c r="E89"/>
      <c r="F89"/>
      <c r="G89" s="55">
        <f>SUM(G8:G87)</f>
        <v>3848</v>
      </c>
      <c r="H89" s="46">
        <f>SUM(H8:H87)</f>
        <v>92879.898999999976</v>
      </c>
      <c r="I89" s="61"/>
      <c r="J89" s="61"/>
      <c r="K89"/>
    </row>
    <row r="90" spans="1:11" s="16" customFormat="1" ht="15">
      <c r="A90" s="40"/>
      <c r="B90" s="49"/>
      <c r="C90" s="50"/>
      <c r="D90" s="51"/>
      <c r="E90" s="51"/>
      <c r="F90" s="49"/>
      <c r="G90" s="53"/>
      <c r="H90" s="54"/>
      <c r="I90" s="52"/>
      <c r="J90" s="52"/>
      <c r="K90" s="49"/>
    </row>
    <row r="91" spans="1:11" s="10" customFormat="1" ht="15.75">
      <c r="A91" s="20" t="s">
        <v>3</v>
      </c>
      <c r="B91" s="12"/>
      <c r="C91" s="15"/>
      <c r="D91" s="41"/>
      <c r="E91" s="11"/>
      <c r="F91" s="13"/>
      <c r="G91" s="22"/>
      <c r="H91" s="14"/>
      <c r="I91" s="14"/>
      <c r="K91" s="44"/>
    </row>
    <row r="92" spans="1:11" s="10" customFormat="1" ht="15.75">
      <c r="A92" s="20"/>
      <c r="B92" s="12"/>
      <c r="C92" s="15"/>
      <c r="D92" s="41"/>
      <c r="E92" s="11"/>
      <c r="F92" s="13"/>
      <c r="G92" s="22"/>
      <c r="H92" s="14"/>
      <c r="I92" s="14"/>
      <c r="K92" s="44"/>
    </row>
    <row r="93" spans="1:11" s="10" customFormat="1" ht="15.75">
      <c r="A93" s="20"/>
      <c r="B93" s="12"/>
      <c r="C93" s="15"/>
      <c r="D93" s="11"/>
      <c r="E93" s="11"/>
      <c r="F93" s="13"/>
      <c r="G93" s="22"/>
      <c r="H93" s="14"/>
      <c r="I93" s="14"/>
      <c r="K93" s="44"/>
    </row>
    <row r="94" spans="1:11" s="10" customFormat="1" ht="15.75">
      <c r="A94" s="20" t="s">
        <v>15</v>
      </c>
      <c r="B94" s="12"/>
      <c r="C94" s="17"/>
      <c r="D94" s="11"/>
      <c r="E94" s="11"/>
      <c r="F94" s="13"/>
      <c r="G94" s="14"/>
      <c r="H94" s="14"/>
      <c r="I94" s="14"/>
      <c r="J94" s="42"/>
      <c r="K94" s="44"/>
    </row>
    <row r="95" spans="1:11" ht="15.75">
      <c r="A95" s="21"/>
      <c r="C95" s="17"/>
    </row>
  </sheetData>
  <sortState ref="B8:K67">
    <sortCondition ref="B8:B67"/>
    <sortCondition ref="C8:C67"/>
  </sortState>
  <mergeCells count="1">
    <mergeCell ref="A88:I88"/>
  </mergeCells>
  <conditionalFormatting sqref="C7:C87 C89">
    <cfRule type="duplicateValues" dxfId="2" priority="1"/>
  </conditionalFormatting>
  <conditionalFormatting sqref="C7:C90">
    <cfRule type="duplicateValues" dxfId="1" priority="14"/>
  </conditionalFormatting>
  <conditionalFormatting sqref="C1:C95">
    <cfRule type="duplicateValues" dxfId="0" priority="16"/>
  </conditionalFormatting>
  <printOptions horizontalCentered="1"/>
  <pageMargins left="0.19685039370078741" right="0.15748031496062992" top="1.27" bottom="0.59055118110236227" header="0.19685039370078741" footer="0.27559055118110237"/>
  <pageSetup paperSize="9" scale="90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2024-09-23T10:46:51Z</cp:lastPrinted>
  <dcterms:created xsi:type="dcterms:W3CDTF">2010-04-08T11:28:01Z</dcterms:created>
  <dcterms:modified xsi:type="dcterms:W3CDTF">2024-09-23T10:46:52Z</dcterms:modified>
</cp:coreProperties>
</file>