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11" i="1"/>
  <c r="H5" l="1"/>
  <c r="J5" s="1"/>
  <c r="H6"/>
  <c r="J6" s="1"/>
  <c r="H7"/>
  <c r="J7" s="1"/>
  <c r="H8"/>
  <c r="J8" s="1"/>
  <c r="H9"/>
  <c r="J9" s="1"/>
  <c r="H10"/>
  <c r="J10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4"/>
  <c r="J4" s="1"/>
  <c r="J31" s="1"/>
</calcChain>
</file>

<file path=xl/sharedStrings.xml><?xml version="1.0" encoding="utf-8"?>
<sst xmlns="http://schemas.openxmlformats.org/spreadsheetml/2006/main" count="150" uniqueCount="92">
  <si>
    <t>29/6/2025</t>
  </si>
  <si>
    <t>28/6/2025</t>
  </si>
  <si>
    <t>01/6/2025</t>
  </si>
  <si>
    <t>0305</t>
  </si>
  <si>
    <t>0298</t>
  </si>
  <si>
    <t>02/6/2025</t>
  </si>
  <si>
    <t>0310</t>
  </si>
  <si>
    <t>0294</t>
  </si>
  <si>
    <t>0309</t>
  </si>
  <si>
    <t>10/6/2025</t>
  </si>
  <si>
    <t>0337</t>
  </si>
  <si>
    <t>12/6/2025</t>
  </si>
  <si>
    <t>0341</t>
  </si>
  <si>
    <t>347</t>
  </si>
  <si>
    <t>16/6/2025</t>
  </si>
  <si>
    <t>0353</t>
  </si>
  <si>
    <t>0355</t>
  </si>
  <si>
    <t>17/6/2025</t>
  </si>
  <si>
    <t>0361</t>
  </si>
  <si>
    <t>18/6/2025</t>
  </si>
  <si>
    <t>372</t>
  </si>
  <si>
    <t>19/6/2025</t>
  </si>
  <si>
    <t>0383</t>
  </si>
  <si>
    <t>20/6/2025</t>
  </si>
  <si>
    <t>389</t>
  </si>
  <si>
    <t>21/6/2025</t>
  </si>
  <si>
    <t>396</t>
  </si>
  <si>
    <t>394</t>
  </si>
  <si>
    <t>0391</t>
  </si>
  <si>
    <t>0398</t>
  </si>
  <si>
    <t>0401</t>
  </si>
  <si>
    <t>008</t>
  </si>
  <si>
    <t>27/6/2025</t>
  </si>
  <si>
    <t>417</t>
  </si>
  <si>
    <t>0442</t>
  </si>
  <si>
    <t>0434</t>
  </si>
  <si>
    <t>0428</t>
  </si>
  <si>
    <t>0437</t>
  </si>
  <si>
    <t>0436</t>
  </si>
  <si>
    <t>SL</t>
  </si>
  <si>
    <t>DATE</t>
  </si>
  <si>
    <t>LR NO</t>
  </si>
  <si>
    <t>INV NO</t>
  </si>
  <si>
    <t>FROM</t>
  </si>
  <si>
    <t>TO</t>
  </si>
  <si>
    <t>CASE</t>
  </si>
  <si>
    <t>JAA/00702</t>
  </si>
  <si>
    <t>JAA/00708</t>
  </si>
  <si>
    <t>JAA/00722</t>
  </si>
  <si>
    <t>JAA/00723</t>
  </si>
  <si>
    <t>JAA/00728</t>
  </si>
  <si>
    <t>JAA/00729</t>
  </si>
  <si>
    <t>JAA/00833</t>
  </si>
  <si>
    <t>JAA/00834</t>
  </si>
  <si>
    <t>JAA/00838</t>
  </si>
  <si>
    <t>JAA/00856</t>
  </si>
  <si>
    <t>JAA/00862</t>
  </si>
  <si>
    <t>JAA/00874</t>
  </si>
  <si>
    <t>JAA/00887</t>
  </si>
  <si>
    <t>JAA/00896</t>
  </si>
  <si>
    <t>JAA/00906</t>
  </si>
  <si>
    <t>JAA/00907</t>
  </si>
  <si>
    <t>JAA/00908</t>
  </si>
  <si>
    <t>JAA/00911</t>
  </si>
  <si>
    <t>JAA/00912</t>
  </si>
  <si>
    <t>JAA/00915</t>
  </si>
  <si>
    <t>JAA/00916</t>
  </si>
  <si>
    <t>JAA/00950</t>
  </si>
  <si>
    <t>JAA/00959</t>
  </si>
  <si>
    <t>JAA/00966</t>
  </si>
  <si>
    <t>JAA/00967</t>
  </si>
  <si>
    <t>JAA/00968</t>
  </si>
  <si>
    <t>JAA/00973</t>
  </si>
  <si>
    <t>JEYPORE</t>
  </si>
  <si>
    <t>JATNI</t>
  </si>
  <si>
    <t>ROURKELA</t>
  </si>
  <si>
    <t>BALASORE</t>
  </si>
  <si>
    <t>KORAPUT</t>
  </si>
  <si>
    <t>BARIPADA</t>
  </si>
  <si>
    <t>KENDRAPARA</t>
  </si>
  <si>
    <t>JAJPUR TOWN</t>
  </si>
  <si>
    <t>KAMAKHYANAGAR</t>
  </si>
  <si>
    <t>JALESWAR</t>
  </si>
  <si>
    <t>CTC</t>
  </si>
  <si>
    <t>INVOICE
ATC LOGISTICS,,8984191006
GST No:21CHVPB1842D2ZQ</t>
  </si>
  <si>
    <t xml:space="preserve">MCNROE CONSUMER PRODUCTS PRIVATE LIMITED
Address: CHARAMPA,BHADRAK,756101,ODISHA,9348771825
GST No:21AABCM5674J1ZG
</t>
  </si>
  <si>
    <t xml:space="preserve">Bill Date: 30/06/2025
Bill NO  : 1116
Total Amount : 
</t>
  </si>
  <si>
    <t>RATE</t>
  </si>
  <si>
    <t>LR.CH.</t>
  </si>
  <si>
    <t>AMOUNT</t>
  </si>
  <si>
    <t>Thanking you for your business.
ATC LOGISTICS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</si>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</sst>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wrapText="1"/>
    </xf>
    <xf numFmtId="2" fontId="0" fillId="0" borderId="1" xfId="0" applyNumberFormat="1" applyFont="1" applyBorder="1"/>
    <xf numFmtId="2" fontId="0" fillId="2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6861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QUOTATION\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M7" sqref="M7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10" max="10" width="10.140625" customWidth="1"/>
  </cols>
  <sheetData>
    <row r="1" spans="1:10" s="9" customFormat="1" ht="90" customHeight="1">
      <c r="A1" s="4"/>
      <c r="B1" s="5"/>
      <c r="C1" s="5"/>
      <c r="D1" s="5"/>
      <c r="E1" s="5"/>
      <c r="F1" s="5"/>
      <c r="G1" s="6"/>
      <c r="H1" s="7" t="s">
        <v>84</v>
      </c>
      <c r="I1" s="8"/>
      <c r="J1" s="8"/>
    </row>
    <row r="2" spans="1:10" s="9" customFormat="1" ht="65.25" customHeight="1">
      <c r="A2" s="10" t="s">
        <v>85</v>
      </c>
      <c r="B2" s="11"/>
      <c r="C2" s="11"/>
      <c r="D2" s="11"/>
      <c r="E2" s="11"/>
      <c r="F2" s="11"/>
      <c r="G2" s="12"/>
      <c r="H2" s="13" t="s">
        <v>86</v>
      </c>
      <c r="I2" s="14"/>
      <c r="J2" s="14"/>
    </row>
    <row r="3" spans="1:10" s="1" customFormat="1">
      <c r="A3" s="3" t="s">
        <v>39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87</v>
      </c>
      <c r="I3" s="3" t="s">
        <v>88</v>
      </c>
      <c r="J3" s="3" t="s">
        <v>89</v>
      </c>
    </row>
    <row r="4" spans="1:10">
      <c r="A4" s="2">
        <v>2</v>
      </c>
      <c r="B4" s="2" t="s">
        <v>2</v>
      </c>
      <c r="C4" s="2" t="s">
        <v>46</v>
      </c>
      <c r="D4" s="2" t="s">
        <v>3</v>
      </c>
      <c r="E4" s="2" t="s">
        <v>83</v>
      </c>
      <c r="F4" s="2" t="s">
        <v>73</v>
      </c>
      <c r="G4" s="2">
        <v>162</v>
      </c>
      <c r="H4" s="15">
        <f>VLOOKUP(F4,[1]Sheet1!$A$2:$C$45,3,FALSE)</f>
        <v>41</v>
      </c>
      <c r="I4" s="15">
        <v>25</v>
      </c>
      <c r="J4" s="15">
        <f>G4*H4+I4</f>
        <v>6667</v>
      </c>
    </row>
    <row r="5" spans="1:10">
      <c r="A5" s="2">
        <v>3</v>
      </c>
      <c r="B5" s="2" t="s">
        <v>2</v>
      </c>
      <c r="C5" s="2" t="s">
        <v>47</v>
      </c>
      <c r="D5" s="2" t="s">
        <v>4</v>
      </c>
      <c r="E5" s="2" t="s">
        <v>83</v>
      </c>
      <c r="F5" s="2" t="s">
        <v>74</v>
      </c>
      <c r="G5" s="2">
        <v>5</v>
      </c>
      <c r="H5" s="15">
        <f>VLOOKUP(F5,[1]Sheet1!$A$2:$C$45,3,FALSE)</f>
        <v>35</v>
      </c>
      <c r="I5" s="15">
        <v>25</v>
      </c>
      <c r="J5" s="15">
        <f t="shared" ref="J5:J30" si="0">G5*H5+I5</f>
        <v>200</v>
      </c>
    </row>
    <row r="6" spans="1:10">
      <c r="A6" s="2">
        <v>4</v>
      </c>
      <c r="B6" s="2" t="s">
        <v>2</v>
      </c>
      <c r="C6" s="2" t="s">
        <v>48</v>
      </c>
      <c r="D6" s="2" t="s">
        <v>6</v>
      </c>
      <c r="E6" s="2" t="s">
        <v>83</v>
      </c>
      <c r="F6" s="2" t="s">
        <v>75</v>
      </c>
      <c r="G6" s="2">
        <v>9</v>
      </c>
      <c r="H6" s="15">
        <f>VLOOKUP(F6,[1]Sheet1!$A$2:$C$45,3,FALSE)</f>
        <v>27</v>
      </c>
      <c r="I6" s="15">
        <v>25</v>
      </c>
      <c r="J6" s="15">
        <f t="shared" si="0"/>
        <v>268</v>
      </c>
    </row>
    <row r="7" spans="1:10">
      <c r="A7" s="2">
        <v>5</v>
      </c>
      <c r="B7" s="2" t="s">
        <v>2</v>
      </c>
      <c r="C7" s="2" t="s">
        <v>49</v>
      </c>
      <c r="D7" s="2" t="s">
        <v>7</v>
      </c>
      <c r="E7" s="2" t="s">
        <v>83</v>
      </c>
      <c r="F7" s="2" t="s">
        <v>75</v>
      </c>
      <c r="G7" s="2">
        <v>8</v>
      </c>
      <c r="H7" s="15">
        <f>VLOOKUP(F7,[1]Sheet1!$A$2:$C$45,3,FALSE)</f>
        <v>27</v>
      </c>
      <c r="I7" s="15">
        <v>25</v>
      </c>
      <c r="J7" s="15">
        <f t="shared" si="0"/>
        <v>241</v>
      </c>
    </row>
    <row r="8" spans="1:10">
      <c r="A8" s="2">
        <v>6</v>
      </c>
      <c r="B8" s="2" t="s">
        <v>2</v>
      </c>
      <c r="C8" s="2" t="s">
        <v>51</v>
      </c>
      <c r="D8" s="2" t="s">
        <v>4</v>
      </c>
      <c r="E8" s="2" t="s">
        <v>83</v>
      </c>
      <c r="F8" s="2" t="s">
        <v>74</v>
      </c>
      <c r="G8" s="2">
        <v>5</v>
      </c>
      <c r="H8" s="15">
        <f>VLOOKUP(F8,[1]Sheet1!$A$2:$C$45,3,FALSE)</f>
        <v>35</v>
      </c>
      <c r="I8" s="15">
        <v>25</v>
      </c>
      <c r="J8" s="15">
        <f t="shared" si="0"/>
        <v>200</v>
      </c>
    </row>
    <row r="9" spans="1:10">
      <c r="A9" s="2">
        <v>7</v>
      </c>
      <c r="B9" s="2" t="s">
        <v>5</v>
      </c>
      <c r="C9" s="2" t="s">
        <v>50</v>
      </c>
      <c r="D9" s="2" t="s">
        <v>8</v>
      </c>
      <c r="E9" s="2" t="s">
        <v>83</v>
      </c>
      <c r="F9" s="2" t="s">
        <v>76</v>
      </c>
      <c r="G9" s="2">
        <v>6</v>
      </c>
      <c r="H9" s="15">
        <f>VLOOKUP(F9,[1]Sheet1!$A$2:$C$45,3,FALSE)</f>
        <v>23</v>
      </c>
      <c r="I9" s="15">
        <v>25</v>
      </c>
      <c r="J9" s="15">
        <f t="shared" si="0"/>
        <v>163</v>
      </c>
    </row>
    <row r="10" spans="1:10">
      <c r="A10" s="2">
        <v>8</v>
      </c>
      <c r="B10" s="2" t="s">
        <v>9</v>
      </c>
      <c r="C10" s="2" t="s">
        <v>52</v>
      </c>
      <c r="D10" s="2" t="s">
        <v>10</v>
      </c>
      <c r="E10" s="2" t="s">
        <v>83</v>
      </c>
      <c r="F10" s="2" t="s">
        <v>75</v>
      </c>
      <c r="G10" s="2">
        <v>30</v>
      </c>
      <c r="H10" s="15">
        <f>VLOOKUP(F10,[1]Sheet1!$A$2:$C$45,3,FALSE)</f>
        <v>27</v>
      </c>
      <c r="I10" s="15">
        <v>25</v>
      </c>
      <c r="J10" s="15">
        <f t="shared" si="0"/>
        <v>835</v>
      </c>
    </row>
    <row r="11" spans="1:10">
      <c r="A11" s="2">
        <v>9</v>
      </c>
      <c r="B11" s="2" t="s">
        <v>11</v>
      </c>
      <c r="C11" s="2" t="s">
        <v>53</v>
      </c>
      <c r="D11" s="2" t="s">
        <v>12</v>
      </c>
      <c r="E11" s="2" t="s">
        <v>83</v>
      </c>
      <c r="F11" s="2" t="s">
        <v>77</v>
      </c>
      <c r="G11" s="2">
        <v>15</v>
      </c>
      <c r="H11" s="16"/>
      <c r="I11" s="15">
        <v>25</v>
      </c>
      <c r="J11" s="15">
        <f t="shared" si="0"/>
        <v>25</v>
      </c>
    </row>
    <row r="12" spans="1:10">
      <c r="A12" s="2">
        <v>10</v>
      </c>
      <c r="B12" s="2" t="s">
        <v>11</v>
      </c>
      <c r="C12" s="2" t="s">
        <v>54</v>
      </c>
      <c r="D12" s="2" t="s">
        <v>13</v>
      </c>
      <c r="E12" s="2" t="s">
        <v>83</v>
      </c>
      <c r="F12" s="2" t="s">
        <v>75</v>
      </c>
      <c r="G12" s="2">
        <v>11</v>
      </c>
      <c r="H12" s="15">
        <f>VLOOKUP(F12,[1]Sheet1!$A$2:$C$45,3,FALSE)</f>
        <v>27</v>
      </c>
      <c r="I12" s="15">
        <v>25</v>
      </c>
      <c r="J12" s="15">
        <f t="shared" si="0"/>
        <v>322</v>
      </c>
    </row>
    <row r="13" spans="1:10">
      <c r="A13" s="2">
        <v>11</v>
      </c>
      <c r="B13" s="2" t="s">
        <v>14</v>
      </c>
      <c r="C13" s="2" t="s">
        <v>55</v>
      </c>
      <c r="D13" s="2" t="s">
        <v>15</v>
      </c>
      <c r="E13" s="2" t="s">
        <v>83</v>
      </c>
      <c r="F13" s="2" t="s">
        <v>76</v>
      </c>
      <c r="G13" s="2">
        <v>5</v>
      </c>
      <c r="H13" s="15">
        <f>VLOOKUP(F13,[1]Sheet1!$A$2:$C$45,3,FALSE)</f>
        <v>23</v>
      </c>
      <c r="I13" s="15">
        <v>25</v>
      </c>
      <c r="J13" s="15">
        <f t="shared" si="0"/>
        <v>140</v>
      </c>
    </row>
    <row r="14" spans="1:10">
      <c r="A14" s="2">
        <v>12</v>
      </c>
      <c r="B14" s="2" t="s">
        <v>14</v>
      </c>
      <c r="C14" s="2" t="s">
        <v>56</v>
      </c>
      <c r="D14" s="2" t="s">
        <v>16</v>
      </c>
      <c r="E14" s="2" t="s">
        <v>83</v>
      </c>
      <c r="F14" s="2" t="s">
        <v>75</v>
      </c>
      <c r="G14" s="2">
        <v>24</v>
      </c>
      <c r="H14" s="15">
        <f>VLOOKUP(F14,[1]Sheet1!$A$2:$C$45,3,FALSE)</f>
        <v>27</v>
      </c>
      <c r="I14" s="15">
        <v>25</v>
      </c>
      <c r="J14" s="15">
        <f t="shared" si="0"/>
        <v>673</v>
      </c>
    </row>
    <row r="15" spans="1:10">
      <c r="A15" s="2">
        <v>13</v>
      </c>
      <c r="B15" s="2" t="s">
        <v>17</v>
      </c>
      <c r="C15" s="2" t="s">
        <v>57</v>
      </c>
      <c r="D15" s="2" t="s">
        <v>18</v>
      </c>
      <c r="E15" s="2" t="s">
        <v>83</v>
      </c>
      <c r="F15" s="2" t="s">
        <v>74</v>
      </c>
      <c r="G15" s="2">
        <v>19</v>
      </c>
      <c r="H15" s="15">
        <f>VLOOKUP(F15,[1]Sheet1!$A$2:$C$45,3,FALSE)</f>
        <v>35</v>
      </c>
      <c r="I15" s="15">
        <v>25</v>
      </c>
      <c r="J15" s="15">
        <f t="shared" si="0"/>
        <v>690</v>
      </c>
    </row>
    <row r="16" spans="1:10">
      <c r="A16" s="2">
        <v>14</v>
      </c>
      <c r="B16" s="2" t="s">
        <v>19</v>
      </c>
      <c r="C16" s="2" t="s">
        <v>58</v>
      </c>
      <c r="D16" s="2" t="s">
        <v>20</v>
      </c>
      <c r="E16" s="2" t="s">
        <v>83</v>
      </c>
      <c r="F16" s="2" t="s">
        <v>78</v>
      </c>
      <c r="G16" s="2">
        <v>61</v>
      </c>
      <c r="H16" s="15">
        <f>VLOOKUP(F16,[1]Sheet1!$A$2:$C$45,3,FALSE)</f>
        <v>32</v>
      </c>
      <c r="I16" s="15">
        <v>25</v>
      </c>
      <c r="J16" s="15">
        <f t="shared" si="0"/>
        <v>1977</v>
      </c>
    </row>
    <row r="17" spans="1:13">
      <c r="A17" s="2">
        <v>15</v>
      </c>
      <c r="B17" s="2" t="s">
        <v>21</v>
      </c>
      <c r="C17" s="2" t="s">
        <v>59</v>
      </c>
      <c r="D17" s="2" t="s">
        <v>22</v>
      </c>
      <c r="E17" s="2" t="s">
        <v>83</v>
      </c>
      <c r="F17" s="2" t="s">
        <v>76</v>
      </c>
      <c r="G17" s="2">
        <v>10</v>
      </c>
      <c r="H17" s="15">
        <f>VLOOKUP(F17,[1]Sheet1!$A$2:$C$45,3,FALSE)</f>
        <v>23</v>
      </c>
      <c r="I17" s="15">
        <v>25</v>
      </c>
      <c r="J17" s="15">
        <f t="shared" si="0"/>
        <v>255</v>
      </c>
    </row>
    <row r="18" spans="1:13">
      <c r="A18" s="2">
        <v>16</v>
      </c>
      <c r="B18" s="2" t="s">
        <v>23</v>
      </c>
      <c r="C18" s="2" t="s">
        <v>60</v>
      </c>
      <c r="D18" s="2" t="s">
        <v>24</v>
      </c>
      <c r="E18" s="2" t="s">
        <v>83</v>
      </c>
      <c r="F18" s="2" t="s">
        <v>79</v>
      </c>
      <c r="G18" s="2">
        <v>10</v>
      </c>
      <c r="H18" s="15">
        <f>VLOOKUP(F18,[1]Sheet1!$A$2:$C$45,3,FALSE)</f>
        <v>23</v>
      </c>
      <c r="I18" s="15">
        <v>25</v>
      </c>
      <c r="J18" s="15">
        <f t="shared" si="0"/>
        <v>255</v>
      </c>
    </row>
    <row r="19" spans="1:13">
      <c r="A19" s="2">
        <v>17</v>
      </c>
      <c r="B19" s="2" t="s">
        <v>23</v>
      </c>
      <c r="C19" s="2" t="s">
        <v>63</v>
      </c>
      <c r="D19" s="2" t="s">
        <v>28</v>
      </c>
      <c r="E19" s="2" t="s">
        <v>83</v>
      </c>
      <c r="F19" s="2" t="s">
        <v>75</v>
      </c>
      <c r="G19" s="2">
        <v>20</v>
      </c>
      <c r="H19" s="15">
        <f>VLOOKUP(F19,[1]Sheet1!$A$2:$C$45,3,FALSE)</f>
        <v>27</v>
      </c>
      <c r="I19" s="15">
        <v>25</v>
      </c>
      <c r="J19" s="15">
        <f t="shared" si="0"/>
        <v>565</v>
      </c>
    </row>
    <row r="20" spans="1:13">
      <c r="A20" s="2">
        <v>18</v>
      </c>
      <c r="B20" s="2" t="s">
        <v>25</v>
      </c>
      <c r="C20" s="2" t="s">
        <v>61</v>
      </c>
      <c r="D20" s="2" t="s">
        <v>26</v>
      </c>
      <c r="E20" s="2" t="s">
        <v>83</v>
      </c>
      <c r="F20" s="2" t="s">
        <v>74</v>
      </c>
      <c r="G20" s="2">
        <v>16</v>
      </c>
      <c r="H20" s="15">
        <f>VLOOKUP(F20,[1]Sheet1!$A$2:$C$45,3,FALSE)</f>
        <v>35</v>
      </c>
      <c r="I20" s="15">
        <v>25</v>
      </c>
      <c r="J20" s="15">
        <f t="shared" si="0"/>
        <v>585</v>
      </c>
    </row>
    <row r="21" spans="1:13">
      <c r="A21" s="2">
        <v>19</v>
      </c>
      <c r="B21" s="2" t="s">
        <v>25</v>
      </c>
      <c r="C21" s="2" t="s">
        <v>62</v>
      </c>
      <c r="D21" s="2" t="s">
        <v>27</v>
      </c>
      <c r="E21" s="2" t="s">
        <v>83</v>
      </c>
      <c r="F21" s="2" t="s">
        <v>80</v>
      </c>
      <c r="G21" s="2">
        <v>15</v>
      </c>
      <c r="H21" s="15">
        <f>VLOOKUP(F21,[1]Sheet1!$A$2:$C$45,3,FALSE)</f>
        <v>27</v>
      </c>
      <c r="I21" s="15">
        <v>25</v>
      </c>
      <c r="J21" s="15">
        <f t="shared" si="0"/>
        <v>430</v>
      </c>
    </row>
    <row r="22" spans="1:13">
      <c r="A22" s="2">
        <v>20</v>
      </c>
      <c r="B22" s="2" t="s">
        <v>25</v>
      </c>
      <c r="C22" s="2" t="s">
        <v>64</v>
      </c>
      <c r="D22" s="2" t="s">
        <v>29</v>
      </c>
      <c r="E22" s="2" t="s">
        <v>83</v>
      </c>
      <c r="F22" s="2" t="s">
        <v>75</v>
      </c>
      <c r="G22" s="2">
        <v>15</v>
      </c>
      <c r="H22" s="15">
        <f>VLOOKUP(F22,[1]Sheet1!$A$2:$C$45,3,FALSE)</f>
        <v>27</v>
      </c>
      <c r="I22" s="15">
        <v>25</v>
      </c>
      <c r="J22" s="15">
        <f t="shared" si="0"/>
        <v>430</v>
      </c>
    </row>
    <row r="23" spans="1:13">
      <c r="A23" s="2">
        <v>21</v>
      </c>
      <c r="B23" s="2" t="s">
        <v>25</v>
      </c>
      <c r="C23" s="2" t="s">
        <v>65</v>
      </c>
      <c r="D23" s="2" t="s">
        <v>30</v>
      </c>
      <c r="E23" s="2" t="s">
        <v>83</v>
      </c>
      <c r="F23" s="2" t="s">
        <v>73</v>
      </c>
      <c r="G23" s="2">
        <v>32</v>
      </c>
      <c r="H23" s="15">
        <f>VLOOKUP(F23,[1]Sheet1!$A$2:$C$45,3,FALSE)</f>
        <v>41</v>
      </c>
      <c r="I23" s="15">
        <v>25</v>
      </c>
      <c r="J23" s="15">
        <f t="shared" si="0"/>
        <v>1337</v>
      </c>
    </row>
    <row r="24" spans="1:13">
      <c r="A24" s="2">
        <v>22</v>
      </c>
      <c r="B24" s="2" t="s">
        <v>25</v>
      </c>
      <c r="C24" s="2" t="s">
        <v>66</v>
      </c>
      <c r="D24" s="2" t="s">
        <v>31</v>
      </c>
      <c r="E24" s="2" t="s">
        <v>83</v>
      </c>
      <c r="F24" s="2" t="s">
        <v>76</v>
      </c>
      <c r="G24" s="2">
        <v>1</v>
      </c>
      <c r="H24" s="15">
        <f>VLOOKUP(F24,[1]Sheet1!$A$2:$C$45,3,FALSE)</f>
        <v>23</v>
      </c>
      <c r="I24" s="15">
        <v>25</v>
      </c>
      <c r="J24" s="15">
        <f t="shared" si="0"/>
        <v>48</v>
      </c>
    </row>
    <row r="25" spans="1:13">
      <c r="A25" s="2">
        <v>23</v>
      </c>
      <c r="B25" s="2" t="s">
        <v>32</v>
      </c>
      <c r="C25" s="2" t="s">
        <v>67</v>
      </c>
      <c r="D25" s="2" t="s">
        <v>33</v>
      </c>
      <c r="E25" s="2" t="s">
        <v>83</v>
      </c>
      <c r="F25" s="2" t="s">
        <v>76</v>
      </c>
      <c r="G25" s="2">
        <v>23</v>
      </c>
      <c r="H25" s="15">
        <f>VLOOKUP(F25,[1]Sheet1!$A$2:$C$45,3,FALSE)</f>
        <v>23</v>
      </c>
      <c r="I25" s="15">
        <v>25</v>
      </c>
      <c r="J25" s="15">
        <f t="shared" si="0"/>
        <v>554</v>
      </c>
    </row>
    <row r="26" spans="1:13">
      <c r="A26" s="2">
        <v>24</v>
      </c>
      <c r="B26" s="2" t="s">
        <v>1</v>
      </c>
      <c r="C26" s="2" t="s">
        <v>69</v>
      </c>
      <c r="D26" s="2" t="s">
        <v>35</v>
      </c>
      <c r="E26" s="2" t="s">
        <v>83</v>
      </c>
      <c r="F26" s="2" t="s">
        <v>75</v>
      </c>
      <c r="G26" s="2">
        <v>35</v>
      </c>
      <c r="H26" s="15">
        <f>VLOOKUP(F26,[1]Sheet1!$A$2:$C$45,3,FALSE)</f>
        <v>27</v>
      </c>
      <c r="I26" s="15">
        <v>25</v>
      </c>
      <c r="J26" s="15">
        <f t="shared" si="0"/>
        <v>970</v>
      </c>
    </row>
    <row r="27" spans="1:13">
      <c r="A27" s="2">
        <v>25</v>
      </c>
      <c r="B27" s="2" t="s">
        <v>1</v>
      </c>
      <c r="C27" s="2" t="s">
        <v>70</v>
      </c>
      <c r="D27" s="2" t="s">
        <v>36</v>
      </c>
      <c r="E27" s="2" t="s">
        <v>83</v>
      </c>
      <c r="F27" s="2" t="s">
        <v>75</v>
      </c>
      <c r="G27" s="2">
        <v>8</v>
      </c>
      <c r="H27" s="15">
        <f>VLOOKUP(F27,[1]Sheet1!$A$2:$C$45,3,FALSE)</f>
        <v>27</v>
      </c>
      <c r="I27" s="15">
        <v>25</v>
      </c>
      <c r="J27" s="15">
        <f t="shared" si="0"/>
        <v>241</v>
      </c>
    </row>
    <row r="28" spans="1:13">
      <c r="A28" s="2">
        <v>26</v>
      </c>
      <c r="B28" s="2" t="s">
        <v>0</v>
      </c>
      <c r="C28" s="2" t="s">
        <v>68</v>
      </c>
      <c r="D28" s="2" t="s">
        <v>34</v>
      </c>
      <c r="E28" s="2" t="s">
        <v>83</v>
      </c>
      <c r="F28" s="2" t="s">
        <v>80</v>
      </c>
      <c r="G28" s="2">
        <v>15</v>
      </c>
      <c r="H28" s="15">
        <f>VLOOKUP(F28,[1]Sheet1!$A$2:$C$45,3,FALSE)</f>
        <v>27</v>
      </c>
      <c r="I28" s="15">
        <v>25</v>
      </c>
      <c r="J28" s="15">
        <f t="shared" si="0"/>
        <v>430</v>
      </c>
    </row>
    <row r="29" spans="1:13">
      <c r="A29" s="2">
        <v>27</v>
      </c>
      <c r="B29" s="2" t="s">
        <v>0</v>
      </c>
      <c r="C29" s="2" t="s">
        <v>71</v>
      </c>
      <c r="D29" s="2" t="s">
        <v>37</v>
      </c>
      <c r="E29" s="2" t="s">
        <v>83</v>
      </c>
      <c r="F29" s="2" t="s">
        <v>81</v>
      </c>
      <c r="G29" s="2">
        <v>38</v>
      </c>
      <c r="H29" s="15">
        <f>VLOOKUP(F29,[1]Sheet1!$A$2:$C$45,3,FALSE)</f>
        <v>35</v>
      </c>
      <c r="I29" s="15">
        <v>25</v>
      </c>
      <c r="J29" s="15">
        <f t="shared" si="0"/>
        <v>1355</v>
      </c>
    </row>
    <row r="30" spans="1:13">
      <c r="A30" s="2">
        <v>28</v>
      </c>
      <c r="B30" s="2" t="s">
        <v>0</v>
      </c>
      <c r="C30" s="2" t="s">
        <v>72</v>
      </c>
      <c r="D30" s="2" t="s">
        <v>38</v>
      </c>
      <c r="E30" s="2" t="s">
        <v>83</v>
      </c>
      <c r="F30" s="2" t="s">
        <v>82</v>
      </c>
      <c r="G30" s="2">
        <v>11</v>
      </c>
      <c r="H30" s="15">
        <f>VLOOKUP(F30,[1]Sheet1!$A$2:$C$45,3,FALSE)</f>
        <v>41</v>
      </c>
      <c r="I30" s="15">
        <v>25</v>
      </c>
      <c r="J30" s="15">
        <f t="shared" si="0"/>
        <v>476</v>
      </c>
    </row>
    <row r="31" spans="1:13" s="22" customFormat="1">
      <c r="A31" s="17"/>
      <c r="B31" s="18"/>
      <c r="C31" s="18"/>
      <c r="D31" s="18"/>
      <c r="E31" s="18"/>
      <c r="F31" s="18"/>
      <c r="G31" s="18"/>
      <c r="H31" s="19"/>
      <c r="I31" s="20"/>
      <c r="J31" s="21">
        <f>SUM(J4:J30)</f>
        <v>20332</v>
      </c>
      <c r="M31" s="23"/>
    </row>
    <row r="32" spans="1:13" s="22" customFormat="1" ht="30" customHeight="1">
      <c r="A32" s="24" t="s">
        <v>91</v>
      </c>
      <c r="B32" s="24"/>
      <c r="C32" s="24"/>
      <c r="D32" s="24"/>
      <c r="E32" s="24"/>
      <c r="F32" s="24"/>
      <c r="G32" s="24"/>
      <c r="H32" s="25"/>
      <c r="I32" s="25"/>
      <c r="J32" s="25"/>
    </row>
    <row r="33" spans="1:10" s="22" customFormat="1" ht="30" customHeight="1">
      <c r="A33" s="24" t="s">
        <v>90</v>
      </c>
      <c r="B33" s="24"/>
      <c r="C33" s="24"/>
      <c r="D33" s="24"/>
      <c r="E33" s="24"/>
      <c r="F33" s="24"/>
      <c r="G33" s="24"/>
      <c r="H33" s="25"/>
      <c r="I33" s="25"/>
      <c r="J33" s="25"/>
    </row>
  </sheetData>
  <sortState ref="B2:G28">
    <sortCondition ref="B2:B28"/>
  </sortState>
  <mergeCells count="7">
    <mergeCell ref="A31:I31"/>
    <mergeCell ref="A32:J32"/>
    <mergeCell ref="A33:J33"/>
    <mergeCell ref="A1:G1"/>
    <mergeCell ref="H1:J1"/>
    <mergeCell ref="A2:G2"/>
    <mergeCell ref="H2:J2"/>
  </mergeCells>
  <conditionalFormatting sqref="C31:C33">
    <cfRule type="duplicateValues" dxfId="1" priority="1"/>
  </conditionalFormatting>
  <conditionalFormatting sqref="C1:C2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2025-07-07T12:49:06Z</dcterms:created>
  <dcterms:modified xsi:type="dcterms:W3CDTF">2025-07-09T05:52:27Z</dcterms:modified>
</cp:coreProperties>
</file>