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I4" i="1"/>
  <c r="H4" i="1"/>
  <c r="L4" i="1" s="1"/>
  <c r="L16" i="1" l="1"/>
</calcChain>
</file>

<file path=xl/sharedStrings.xml><?xml version="1.0" encoding="utf-8"?>
<sst xmlns="http://schemas.openxmlformats.org/spreadsheetml/2006/main" count="91" uniqueCount="66">
  <si>
    <t>PHENYLE</t>
  </si>
  <si>
    <t>DATE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</si>
  <si>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</si>
  <si>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</si>
  <si>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</si>
  <si>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</si>
  <si>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</si>
  <si>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</si>
  <si>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</si>
  <si>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</si>
  <si>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</si>
  <si>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</si>
  <si>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</si>
  <si>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</si>
  <si>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</si>
  <si>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</si>
  <si>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</si>
  <si>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AGARBATTI</t>
  </si>
  <si>
    <t>BOUDH</t>
  </si>
  <si>
    <t>INV.NO.</t>
  </si>
  <si>
    <t>BANKI</t>
  </si>
  <si>
    <t>BASUDEVPUR</t>
  </si>
  <si>
    <t>BLEACHING</t>
  </si>
  <si>
    <t>KHURDA</t>
  </si>
  <si>
    <t>Kindly, verify &amp; confirm within 7 days, else GST will be filed by 20th MARCH, 2026.
GST to be paid by Consignor under Reverse Charge Mechanism(RCM) as per GST.</t>
  </si>
  <si>
    <t>01/3/2026</t>
  </si>
  <si>
    <t>PL/MA/12205</t>
  </si>
  <si>
    <t>680</t>
  </si>
  <si>
    <t>02/3/2026</t>
  </si>
  <si>
    <t>PL/MA/12206</t>
  </si>
  <si>
    <t>681</t>
  </si>
  <si>
    <t>SORO</t>
  </si>
  <si>
    <t>PL/MA/12213</t>
  </si>
  <si>
    <t>682</t>
  </si>
  <si>
    <t>BALASORE</t>
  </si>
  <si>
    <t>SCRUBER</t>
  </si>
  <si>
    <t>05/3/2026</t>
  </si>
  <si>
    <t>PL/DO/17264</t>
  </si>
  <si>
    <t>679</t>
  </si>
  <si>
    <t>JAJPUR TOWN</t>
  </si>
  <si>
    <t>16/3/2026</t>
  </si>
  <si>
    <t>PL/MA/12649</t>
  </si>
  <si>
    <t>699</t>
  </si>
  <si>
    <t>24/3/2026</t>
  </si>
  <si>
    <t>PL/MA/12913</t>
  </si>
  <si>
    <t>710</t>
  </si>
  <si>
    <t>27/3/2026</t>
  </si>
  <si>
    <t>PL/DO/18344</t>
  </si>
  <si>
    <t>714</t>
  </si>
  <si>
    <t>GHEE</t>
  </si>
  <si>
    <t>30/3/2026</t>
  </si>
  <si>
    <t>PL/DO/18466</t>
  </si>
  <si>
    <t>722</t>
  </si>
  <si>
    <t>PL/MA/13136</t>
  </si>
  <si>
    <t>726</t>
  </si>
  <si>
    <t>31/3/2026</t>
  </si>
  <si>
    <t>PL/DO/18538</t>
  </si>
  <si>
    <t>733</t>
  </si>
  <si>
    <t>BHUBANESWAR</t>
  </si>
  <si>
    <t>PL/DO/18552</t>
  </si>
  <si>
    <t>728</t>
  </si>
  <si>
    <t>PL/MA/13159</t>
  </si>
  <si>
    <t>732</t>
  </si>
  <si>
    <t>JALESWAR</t>
  </si>
  <si>
    <t>(RUPEES FIFTEEN THOUSAND SIX HUNDRED THIRTY FIVE ONLY)</t>
  </si>
  <si>
    <t>Bill Date: 31/03/2026
Bill NO : 29863
Total Amount: 15635.00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</si>
</sst>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0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0" fillId="0" borderId="0" xfId="0" applyNumberFormat="1" applyFont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3" fillId="0" borderId="22" xfId="0" applyNumberFormat="1" applyFont="1" applyBorder="1"/>
    <xf numFmtId="2" fontId="0" fillId="0" borderId="22" xfId="0" applyNumberFormat="1" applyFont="1" applyBorder="1"/>
    <xf numFmtId="0" fontId="1" fillId="0" borderId="4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2" fontId="2" fillId="0" borderId="20" xfId="0" applyNumberFormat="1" applyFont="1" applyBorder="1" applyAlignment="1">
      <alignment vertical="center" wrapText="1"/>
    </xf>
    <xf numFmtId="0" fontId="2" fillId="0" borderId="15" xfId="0" applyNumberFormat="1" applyFont="1" applyBorder="1" applyAlignment="1">
      <alignment wrapText="1"/>
    </xf>
    <xf numFmtId="0" fontId="2" fillId="0" borderId="16" xfId="0" applyNumberFormat="1" applyFont="1" applyBorder="1" applyAlignment="1">
      <alignment wrapText="1"/>
    </xf>
    <xf numFmtId="2" fontId="2" fillId="0" borderId="16" xfId="0" applyNumberFormat="1" applyFont="1" applyBorder="1" applyAlignment="1">
      <alignment wrapText="1"/>
    </xf>
    <xf numFmtId="2" fontId="2" fillId="0" borderId="17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7" xfId="0" applyNumberFormat="1" applyFont="1" applyBorder="1"/>
    <xf numFmtId="0" fontId="0" fillId="0" borderId="28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0" fontId="0" fillId="0" borderId="29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3" fillId="0" borderId="25" xfId="0" applyNumberFormat="1" applyFont="1" applyBorder="1"/>
    <xf numFmtId="2" fontId="0" fillId="0" borderId="25" xfId="0" applyNumberFormat="1" applyFont="1" applyBorder="1"/>
    <xf numFmtId="2" fontId="0" fillId="0" borderId="30" xfId="0" applyNumberFormat="1" applyFont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66676</xdr:rowOff>
    </xdr:from>
    <xdr:to>
      <xdr:col>7</xdr:col>
      <xdr:colOff>304801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66676"/>
          <a:ext cx="4343402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Q6" sqref="Q6:R6"/>
    </sheetView>
  </sheetViews>
  <sheetFormatPr defaultRowHeight="15"/>
  <cols>
    <col min="1" max="1" width="3.28515625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42578125" bestFit="1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 thickBot="1">
      <c r="A1" s="27"/>
      <c r="B1" s="28"/>
      <c r="C1" s="28"/>
      <c r="D1" s="28"/>
      <c r="E1" s="28"/>
      <c r="F1" s="28"/>
      <c r="G1" s="28"/>
      <c r="H1" s="29"/>
      <c r="I1" s="30" t="s">
        <v>11</v>
      </c>
      <c r="J1" s="30"/>
      <c r="K1" s="30"/>
      <c r="L1" s="31"/>
    </row>
    <row r="2" spans="1:13" s="1" customFormat="1" ht="78.75" customHeight="1" thickBot="1">
      <c r="A2" s="32" t="s">
        <v>12</v>
      </c>
      <c r="B2" s="33"/>
      <c r="C2" s="33"/>
      <c r="D2" s="33"/>
      <c r="E2" s="33"/>
      <c r="F2" s="33"/>
      <c r="G2" s="33"/>
      <c r="H2" s="34"/>
      <c r="I2" s="35" t="s">
        <v>65</v>
      </c>
      <c r="J2" s="36"/>
      <c r="K2" s="36"/>
      <c r="L2" s="37"/>
    </row>
    <row r="3" spans="1:13" s="4" customFormat="1" ht="15.75" thickBot="1">
      <c r="A3" s="9" t="s">
        <v>14</v>
      </c>
      <c r="B3" s="10" t="s">
        <v>1</v>
      </c>
      <c r="C3" s="10" t="s">
        <v>15</v>
      </c>
      <c r="D3" s="10" t="s">
        <v>19</v>
      </c>
      <c r="E3" s="10" t="s">
        <v>3</v>
      </c>
      <c r="F3" s="10" t="s">
        <v>16</v>
      </c>
      <c r="G3" s="10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2" t="s">
        <v>10</v>
      </c>
      <c r="M3" s="7" t="s">
        <v>4</v>
      </c>
    </row>
    <row r="4" spans="1:13" s="4" customFormat="1">
      <c r="A4" s="15">
        <v>1</v>
      </c>
      <c r="B4" s="16" t="s">
        <v>25</v>
      </c>
      <c r="C4" s="16" t="s">
        <v>26</v>
      </c>
      <c r="D4" s="16" t="s">
        <v>27</v>
      </c>
      <c r="E4" s="17" t="s">
        <v>2</v>
      </c>
      <c r="F4" s="16" t="s">
        <v>18</v>
      </c>
      <c r="G4" s="16">
        <v>2</v>
      </c>
      <c r="H4" s="18">
        <f>VLOOKUP(F4,'[1]DHP INTER'!$B$2:$D$92,3,FALSE)</f>
        <v>110</v>
      </c>
      <c r="I4" s="18">
        <f>G4*2</f>
        <v>4</v>
      </c>
      <c r="J4" s="18">
        <v>20</v>
      </c>
      <c r="K4" s="18">
        <v>25</v>
      </c>
      <c r="L4" s="47">
        <f>G4*H4+I4+J4+K4</f>
        <v>269</v>
      </c>
      <c r="M4" s="43" t="s">
        <v>17</v>
      </c>
    </row>
    <row r="5" spans="1:13" s="4" customFormat="1">
      <c r="A5" s="6">
        <v>2</v>
      </c>
      <c r="B5" s="2" t="s">
        <v>28</v>
      </c>
      <c r="C5" s="2" t="s">
        <v>29</v>
      </c>
      <c r="D5" s="2" t="s">
        <v>30</v>
      </c>
      <c r="E5" s="13" t="s">
        <v>2</v>
      </c>
      <c r="F5" s="2" t="s">
        <v>31</v>
      </c>
      <c r="G5" s="2">
        <v>9</v>
      </c>
      <c r="H5" s="3">
        <f>VLOOKUP(F5,'[1]DHP INTER'!$B$2:$C$101,2,FALSE)</f>
        <v>70</v>
      </c>
      <c r="I5" s="3">
        <f>G5*2</f>
        <v>18</v>
      </c>
      <c r="J5" s="3">
        <v>90</v>
      </c>
      <c r="K5" s="3">
        <v>25</v>
      </c>
      <c r="L5" s="48">
        <f>G5*H5+I5+J5+K5</f>
        <v>763</v>
      </c>
      <c r="M5" s="44" t="s">
        <v>0</v>
      </c>
    </row>
    <row r="6" spans="1:13" s="4" customFormat="1">
      <c r="A6" s="6">
        <v>3</v>
      </c>
      <c r="B6" s="2" t="s">
        <v>28</v>
      </c>
      <c r="C6" s="2" t="s">
        <v>32</v>
      </c>
      <c r="D6" s="2" t="s">
        <v>33</v>
      </c>
      <c r="E6" s="13" t="s">
        <v>2</v>
      </c>
      <c r="F6" s="2" t="s">
        <v>34</v>
      </c>
      <c r="G6" s="2">
        <v>6</v>
      </c>
      <c r="H6" s="3">
        <f>VLOOKUP(F6,'[1]DHP INTER'!$B$2:$E$92,4,FALSE)</f>
        <v>95</v>
      </c>
      <c r="I6" s="3">
        <f>G6*2</f>
        <v>12</v>
      </c>
      <c r="J6" s="3">
        <v>60</v>
      </c>
      <c r="K6" s="3">
        <v>25</v>
      </c>
      <c r="L6" s="48">
        <f>G6*H6+I6+J6+K6</f>
        <v>667</v>
      </c>
      <c r="M6" s="44" t="s">
        <v>35</v>
      </c>
    </row>
    <row r="7" spans="1:13" s="4" customFormat="1">
      <c r="A7" s="6">
        <v>4</v>
      </c>
      <c r="B7" s="2" t="s">
        <v>36</v>
      </c>
      <c r="C7" s="2" t="s">
        <v>37</v>
      </c>
      <c r="D7" s="2" t="s">
        <v>38</v>
      </c>
      <c r="E7" s="13" t="s">
        <v>2</v>
      </c>
      <c r="F7" s="2" t="s">
        <v>39</v>
      </c>
      <c r="G7" s="2">
        <v>17</v>
      </c>
      <c r="H7" s="3">
        <f>VLOOKUP(F7,'[1]DHP INTER'!$B$2:$C$101,2,FALSE)</f>
        <v>45</v>
      </c>
      <c r="I7" s="3">
        <f>G7*2</f>
        <v>34</v>
      </c>
      <c r="J7" s="3">
        <v>0</v>
      </c>
      <c r="K7" s="3">
        <v>25</v>
      </c>
      <c r="L7" s="48">
        <f>G7*H7+I7+J7+K7</f>
        <v>824</v>
      </c>
      <c r="M7" s="44" t="s">
        <v>0</v>
      </c>
    </row>
    <row r="8" spans="1:13" s="4" customFormat="1">
      <c r="A8" s="6">
        <v>5</v>
      </c>
      <c r="B8" s="2" t="s">
        <v>40</v>
      </c>
      <c r="C8" s="2" t="s">
        <v>41</v>
      </c>
      <c r="D8" s="2" t="s">
        <v>42</v>
      </c>
      <c r="E8" s="13" t="s">
        <v>2</v>
      </c>
      <c r="F8" s="2" t="s">
        <v>18</v>
      </c>
      <c r="G8" s="2">
        <v>15</v>
      </c>
      <c r="H8" s="3">
        <f>VLOOKUP(F8,'[1]DHP INTER'!$B$2:$E$92,4,FALSE)</f>
        <v>125</v>
      </c>
      <c r="I8" s="3">
        <f>G8*2</f>
        <v>30</v>
      </c>
      <c r="J8" s="3">
        <v>150</v>
      </c>
      <c r="K8" s="3">
        <v>25</v>
      </c>
      <c r="L8" s="48">
        <f>G8*H8+I8+J8+K8</f>
        <v>2080</v>
      </c>
      <c r="M8" s="44" t="s">
        <v>35</v>
      </c>
    </row>
    <row r="9" spans="1:13" s="4" customFormat="1">
      <c r="A9" s="6">
        <v>6</v>
      </c>
      <c r="B9" s="2" t="s">
        <v>43</v>
      </c>
      <c r="C9" s="2" t="s">
        <v>44</v>
      </c>
      <c r="D9" s="2" t="s">
        <v>45</v>
      </c>
      <c r="E9" s="13" t="s">
        <v>2</v>
      </c>
      <c r="F9" s="2" t="s">
        <v>21</v>
      </c>
      <c r="G9" s="2">
        <v>34</v>
      </c>
      <c r="H9" s="3">
        <f>VLOOKUP(F9,'[1]DHP INTER'!$B$2:$D$92,3,FALSE)</f>
        <v>100</v>
      </c>
      <c r="I9" s="3">
        <f>G9*2</f>
        <v>68</v>
      </c>
      <c r="J9" s="3">
        <v>340</v>
      </c>
      <c r="K9" s="3">
        <v>25</v>
      </c>
      <c r="L9" s="48">
        <f>G9*H9+I9+J9+K9</f>
        <v>3833</v>
      </c>
      <c r="M9" s="44" t="s">
        <v>17</v>
      </c>
    </row>
    <row r="10" spans="1:13" s="4" customFormat="1">
      <c r="A10" s="6">
        <v>7</v>
      </c>
      <c r="B10" s="2" t="s">
        <v>46</v>
      </c>
      <c r="C10" s="2" t="s">
        <v>47</v>
      </c>
      <c r="D10" s="2" t="s">
        <v>48</v>
      </c>
      <c r="E10" s="13" t="s">
        <v>2</v>
      </c>
      <c r="F10" s="2" t="s">
        <v>20</v>
      </c>
      <c r="G10" s="2">
        <v>16</v>
      </c>
      <c r="H10" s="3">
        <f>VLOOKUP(F10,'[1]DHP INTER'!$B$2:$C$101,2,FALSE)</f>
        <v>45</v>
      </c>
      <c r="I10" s="3">
        <f>G10*2</f>
        <v>32</v>
      </c>
      <c r="J10" s="3">
        <v>0</v>
      </c>
      <c r="K10" s="3">
        <v>25</v>
      </c>
      <c r="L10" s="48">
        <f>G10*H10+I10+J10+K10</f>
        <v>777</v>
      </c>
      <c r="M10" s="44" t="s">
        <v>49</v>
      </c>
    </row>
    <row r="11" spans="1:13" s="4" customFormat="1">
      <c r="A11" s="6">
        <v>8</v>
      </c>
      <c r="B11" s="2" t="s">
        <v>50</v>
      </c>
      <c r="C11" s="2" t="s">
        <v>51</v>
      </c>
      <c r="D11" s="2" t="s">
        <v>52</v>
      </c>
      <c r="E11" s="13" t="s">
        <v>2</v>
      </c>
      <c r="F11" s="2" t="s">
        <v>20</v>
      </c>
      <c r="G11" s="2">
        <v>3</v>
      </c>
      <c r="H11" s="3">
        <f>VLOOKUP(F11,'[1]DHP INTER'!$B$2:$E$92,4,FALSE)</f>
        <v>70</v>
      </c>
      <c r="I11" s="3">
        <f>G11*2</f>
        <v>6</v>
      </c>
      <c r="J11" s="3">
        <v>0</v>
      </c>
      <c r="K11" s="3">
        <v>25</v>
      </c>
      <c r="L11" s="48">
        <f>G11*H11+I11+J11+K11</f>
        <v>241</v>
      </c>
      <c r="M11" s="44" t="s">
        <v>35</v>
      </c>
    </row>
    <row r="12" spans="1:13" s="4" customFormat="1">
      <c r="A12" s="6">
        <v>9</v>
      </c>
      <c r="B12" s="2" t="s">
        <v>50</v>
      </c>
      <c r="C12" s="2" t="s">
        <v>53</v>
      </c>
      <c r="D12" s="2" t="s">
        <v>54</v>
      </c>
      <c r="E12" s="13" t="s">
        <v>2</v>
      </c>
      <c r="F12" s="2" t="s">
        <v>31</v>
      </c>
      <c r="G12" s="2">
        <v>20</v>
      </c>
      <c r="H12" s="3">
        <f>VLOOKUP(F12,'[1]DHP INTER'!$B$2:$D$92,3,FALSE)</f>
        <v>80</v>
      </c>
      <c r="I12" s="3">
        <f>G12*2</f>
        <v>40</v>
      </c>
      <c r="J12" s="3">
        <v>200</v>
      </c>
      <c r="K12" s="3">
        <v>25</v>
      </c>
      <c r="L12" s="48">
        <f>G12*H12+I12+J12+K12</f>
        <v>1865</v>
      </c>
      <c r="M12" s="44" t="s">
        <v>17</v>
      </c>
    </row>
    <row r="13" spans="1:13" s="4" customFormat="1">
      <c r="A13" s="6">
        <v>10</v>
      </c>
      <c r="B13" s="2" t="s">
        <v>55</v>
      </c>
      <c r="C13" s="2" t="s">
        <v>56</v>
      </c>
      <c r="D13" s="2" t="s">
        <v>57</v>
      </c>
      <c r="E13" s="13" t="s">
        <v>2</v>
      </c>
      <c r="F13" s="2" t="s">
        <v>58</v>
      </c>
      <c r="G13" s="2">
        <v>18</v>
      </c>
      <c r="H13" s="3">
        <f>VLOOKUP(F13,'[1]DHP INTER'!$B$2:$C$101,2,FALSE)</f>
        <v>45</v>
      </c>
      <c r="I13" s="3">
        <f>G13*2</f>
        <v>36</v>
      </c>
      <c r="J13" s="3">
        <v>0</v>
      </c>
      <c r="K13" s="3">
        <v>25</v>
      </c>
      <c r="L13" s="48">
        <f>G13*H13+I13+J13+K13</f>
        <v>871</v>
      </c>
      <c r="M13" s="44" t="s">
        <v>0</v>
      </c>
    </row>
    <row r="14" spans="1:13" s="4" customFormat="1">
      <c r="A14" s="6">
        <v>11</v>
      </c>
      <c r="B14" s="2" t="s">
        <v>55</v>
      </c>
      <c r="C14" s="2" t="s">
        <v>59</v>
      </c>
      <c r="D14" s="2" t="s">
        <v>60</v>
      </c>
      <c r="E14" s="13" t="s">
        <v>2</v>
      </c>
      <c r="F14" s="2" t="s">
        <v>23</v>
      </c>
      <c r="G14" s="2">
        <v>31</v>
      </c>
      <c r="H14" s="3">
        <f>VLOOKUP(F14,'[1]DHP INTER'!$B$2:$C$101,2,FALSE)</f>
        <v>45</v>
      </c>
      <c r="I14" s="3">
        <f>G14*2</f>
        <v>62</v>
      </c>
      <c r="J14" s="3">
        <v>0</v>
      </c>
      <c r="K14" s="3">
        <v>25</v>
      </c>
      <c r="L14" s="48">
        <f>G14*H14+I14+J14+K14</f>
        <v>1482</v>
      </c>
      <c r="M14" s="45" t="s">
        <v>22</v>
      </c>
    </row>
    <row r="15" spans="1:13" s="4" customFormat="1" ht="15.75" thickBot="1">
      <c r="A15" s="49">
        <v>12</v>
      </c>
      <c r="B15" s="50" t="s">
        <v>55</v>
      </c>
      <c r="C15" s="50" t="s">
        <v>61</v>
      </c>
      <c r="D15" s="50" t="s">
        <v>62</v>
      </c>
      <c r="E15" s="51" t="s">
        <v>2</v>
      </c>
      <c r="F15" s="50" t="s">
        <v>63</v>
      </c>
      <c r="G15" s="50">
        <v>19</v>
      </c>
      <c r="H15" s="52">
        <f>VLOOKUP(F15,'[1]DHP INTER'!$B$2:$C$101,2,FALSE)</f>
        <v>90</v>
      </c>
      <c r="I15" s="52">
        <f>G15*2</f>
        <v>38</v>
      </c>
      <c r="J15" s="52">
        <v>190</v>
      </c>
      <c r="K15" s="52">
        <v>25</v>
      </c>
      <c r="L15" s="53">
        <f>G15*H15+I15+J15+K15</f>
        <v>1963</v>
      </c>
      <c r="M15" s="46" t="s">
        <v>0</v>
      </c>
    </row>
    <row r="16" spans="1:13" s="4" customFormat="1" ht="15.75" thickBot="1">
      <c r="A16" s="38" t="s">
        <v>64</v>
      </c>
      <c r="B16" s="39"/>
      <c r="C16" s="39"/>
      <c r="D16" s="39"/>
      <c r="E16" s="39"/>
      <c r="F16" s="39"/>
      <c r="G16" s="39"/>
      <c r="H16" s="39"/>
      <c r="I16" s="39"/>
      <c r="J16" s="39"/>
      <c r="K16" s="40"/>
      <c r="L16" s="41">
        <f>SUM(L4:L15)</f>
        <v>15635</v>
      </c>
      <c r="M16" s="42"/>
    </row>
    <row r="17" spans="1:13" s="4" customFormat="1" ht="15.75" thickBot="1">
      <c r="B17"/>
      <c r="C17"/>
      <c r="D17"/>
      <c r="E17"/>
      <c r="F17"/>
      <c r="G17" s="8">
        <f>SUM(G4:G15)</f>
        <v>190</v>
      </c>
      <c r="H17" s="14"/>
      <c r="I17" s="14"/>
      <c r="J17" s="14"/>
      <c r="K17" s="14"/>
      <c r="L17" s="14"/>
      <c r="M17"/>
    </row>
    <row r="18" spans="1:13" s="5" customFormat="1" ht="33" customHeight="1" thickBot="1">
      <c r="A18" s="19" t="s">
        <v>24</v>
      </c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2"/>
    </row>
    <row r="19" spans="1:13" s="5" customFormat="1" ht="30" customHeight="1" thickBot="1">
      <c r="A19" s="23" t="s">
        <v>13</v>
      </c>
      <c r="B19" s="24"/>
      <c r="C19" s="24"/>
      <c r="D19" s="24"/>
      <c r="E19" s="24"/>
      <c r="F19" s="24"/>
      <c r="G19" s="24"/>
      <c r="H19" s="25"/>
      <c r="I19" s="25"/>
      <c r="J19" s="25"/>
      <c r="K19" s="25"/>
      <c r="L19" s="26"/>
    </row>
  </sheetData>
  <sortState ref="B4:M16">
    <sortCondition ref="B4"/>
  </sortState>
  <mergeCells count="7">
    <mergeCell ref="A18:L18"/>
    <mergeCell ref="A19:L19"/>
    <mergeCell ref="A1:H1"/>
    <mergeCell ref="I1:L1"/>
    <mergeCell ref="A2:H2"/>
    <mergeCell ref="I2:L2"/>
    <mergeCell ref="A16:K16"/>
  </mergeCells>
  <conditionalFormatting sqref="C4:C17">
    <cfRule type="duplicateValues" dxfId="0" priority="6"/>
  </conditionalFormatting>
  <pageMargins left="0.3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2026-03-13T15:00:02Z</cp:lastPrinted>
  <dcterms:created xsi:type="dcterms:W3CDTF">2025-05-22T03:38:30Z</dcterms:created>
  <dcterms:modified xsi:type="dcterms:W3CDTF">2026-04-10T14:48:54Z</dcterms:modified>
</cp:coreProperties>
</file>