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-120" yWindow="-120" windowWidth="19440" windowHeight="11160"/>
  </bookViews>
  <sheets>
    <sheet name="Invoice" sheetId="1" r:id="rId1"/>
    <sheet name="Sheet1" sheetId="2" r:id="rId2"/>
  </sheets>
  <externalReferences>
    <externalReference r:id="rId3"/>
  </externalReferences>
  <calcPr calcId="124519"/>
</workbook>
</file>

<file path=xl/calcChain.xml><?xml version="1.0" encoding="utf-8"?>
<calcChain xmlns="http://schemas.openxmlformats.org/spreadsheetml/2006/main">
  <c r="G13" i="1"/>
  <c r="J11"/>
  <c r="I11"/>
  <c r="H11"/>
  <c r="L11" s="1"/>
  <c r="J10"/>
  <c r="I10"/>
  <c r="H10"/>
  <c r="J9"/>
  <c r="I9"/>
  <c r="H9"/>
  <c r="L9" s="1"/>
  <c r="J8"/>
  <c r="I8"/>
  <c r="H8"/>
  <c r="J7"/>
  <c r="I7"/>
  <c r="H7"/>
  <c r="L7" s="1"/>
  <c r="J6"/>
  <c r="I6"/>
  <c r="H6"/>
  <c r="J5"/>
  <c r="I5"/>
  <c r="H5"/>
  <c r="L5" s="1"/>
  <c r="J4"/>
  <c r="I4"/>
  <c r="H4"/>
  <c r="L4" l="1"/>
  <c r="L6"/>
  <c r="L8"/>
  <c r="L10"/>
  <c r="L12" l="1"/>
</calcChain>
</file>

<file path=xl/sharedStrings.xml><?xml version="1.0" encoding="utf-8"?>
<sst xmlns="http://schemas.openxmlformats.org/spreadsheetml/2006/main" count="73" uniqueCount="62">
  <si>
    <t>Invoice
PRAGATI LOGISTICS,SAMANTA SAHI KHUNTIA LANE,8984191006
GST :21AGHPB9356M1Z9</t>
  </si>
  <si>
    <t>DATE</t>
  </si>
  <si>
    <t>GST to be paid by Consignor under Reverse Charge Mechanism (RCM) as per GST</t>
  </si>
  <si>
    <t>Thanking you for your business.
PRAGATI LOGISTICS</t>
  </si>
  <si>
    <t>HML</t>
  </si>
  <si>
    <t>INV. NO.</t>
  </si>
  <si>
    <t>DESTINATION</t>
  </si>
  <si>
    <t>LR NO.</t>
  </si>
  <si>
    <t>SL.</t>
  </si>
  <si>
    <t>AMT.</t>
  </si>
  <si>
    <t>FROM</t>
  </si>
  <si>
    <t>CTC</t>
  </si>
  <si>
    <t>DD.CH.</t>
  </si>
  <si>
    <t xml:space="preserve">TO, 
MYSORE POLYMERS AND RUBBER PRODUCTS LIMITED
Address:Samanta Sahi, 405-H-2  Khuntia Lane, 
Buxi Bazar, 753001 CUTTACK ODISHA,8763925037
GST No: 21AABCM3490J1ZM
</t>
  </si>
  <si>
    <t>KEONJHAR</t>
  </si>
  <si>
    <t>candy</t>
  </si>
  <si>
    <t>SHREE RADHA JI SALES</t>
  </si>
  <si>
    <t>392</t>
  </si>
  <si>
    <t>19/6/2023</t>
  </si>
  <si>
    <t>PL/JA/06531/23-24</t>
  </si>
  <si>
    <t>No of Package</t>
  </si>
  <si>
    <t>Material Name</t>
  </si>
  <si>
    <t>Route Name</t>
  </si>
  <si>
    <t>Consignee Name</t>
  </si>
  <si>
    <t>InvoiceNo</t>
  </si>
  <si>
    <t>CN Date</t>
  </si>
  <si>
    <t>Consignment Number</t>
  </si>
  <si>
    <t>Sl No</t>
  </si>
  <si>
    <t>LR CH.</t>
  </si>
  <si>
    <t>TUBE CASE</t>
  </si>
  <si>
    <t>TUBE RATE</t>
  </si>
  <si>
    <t>BALASORE</t>
  </si>
  <si>
    <t>BARIPADA</t>
  </si>
  <si>
    <t>DASAPALLA</t>
  </si>
  <si>
    <t>Declaration � Kindly verify and confirm before 20/04/2025</t>
  </si>
  <si>
    <t>05/3/2025</t>
  </si>
  <si>
    <t>PL/MA/15898</t>
  </si>
  <si>
    <t>0896</t>
  </si>
  <si>
    <t>TALCHER</t>
  </si>
  <si>
    <t>06/3/2025</t>
  </si>
  <si>
    <t>PL/MA/15951</t>
  </si>
  <si>
    <t>2255</t>
  </si>
  <si>
    <t>07/3/2025</t>
  </si>
  <si>
    <t>PL/DO/23369</t>
  </si>
  <si>
    <t>2253</t>
  </si>
  <si>
    <t>KHURDA</t>
  </si>
  <si>
    <t>21/3/2025</t>
  </si>
  <si>
    <t>PL/MA/16415</t>
  </si>
  <si>
    <t>0934</t>
  </si>
  <si>
    <t>28/3/2025</t>
  </si>
  <si>
    <t>PL/DO/24604</t>
  </si>
  <si>
    <t>988</t>
  </si>
  <si>
    <t>PL/MA/16728</t>
  </si>
  <si>
    <t>2426</t>
  </si>
  <si>
    <t>29/3/2025</t>
  </si>
  <si>
    <t>PL/MA/16759</t>
  </si>
  <si>
    <t>2432</t>
  </si>
  <si>
    <t>31/3/2025</t>
  </si>
  <si>
    <t>PL/MA/16842</t>
  </si>
  <si>
    <t>2450</t>
  </si>
  <si>
    <t>(RUPEES ONE THOUSAND EIGHT HUNDRED FORTY NINE ONLY)</t>
  </si>
  <si>
    <t>Bill Date: 31/03/2025
Bill NO : 38945
Total Amount: 1849.00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</si>
</sst>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0" fontId="2" fillId="0" borderId="0"/>
  </cellStyleXfs>
  <cellXfs count="45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1" xfId="0" applyNumberFormat="1" applyFont="1" applyBorder="1"/>
    <xf numFmtId="2" fontId="0" fillId="0" borderId="1" xfId="0" applyNumberFormat="1" applyFont="1" applyBorder="1"/>
    <xf numFmtId="0" fontId="0" fillId="0" borderId="0" xfId="0" applyNumberFormat="1" applyFont="1" applyAlignment="1">
      <alignment horizontal="center"/>
    </xf>
    <xf numFmtId="2" fontId="0" fillId="0" borderId="0" xfId="0" applyNumberFormat="1" applyFont="1"/>
    <xf numFmtId="0" fontId="0" fillId="0" borderId="15" xfId="0" applyNumberFormat="1" applyFont="1" applyBorder="1" applyAlignment="1">
      <alignment horizontal="center"/>
    </xf>
    <xf numFmtId="0" fontId="0" fillId="0" borderId="16" xfId="0" applyNumberFormat="1" applyFont="1" applyBorder="1"/>
    <xf numFmtId="2" fontId="0" fillId="0" borderId="16" xfId="0" applyNumberFormat="1" applyFont="1" applyBorder="1"/>
    <xf numFmtId="2" fontId="0" fillId="0" borderId="17" xfId="0" applyNumberFormat="1" applyFont="1" applyBorder="1"/>
    <xf numFmtId="0" fontId="0" fillId="0" borderId="18" xfId="0" applyNumberFormat="1" applyFont="1" applyBorder="1" applyAlignment="1">
      <alignment horizontal="center"/>
    </xf>
    <xf numFmtId="2" fontId="0" fillId="0" borderId="19" xfId="0" applyNumberFormat="1" applyFont="1" applyBorder="1"/>
    <xf numFmtId="0" fontId="1" fillId="0" borderId="5" xfId="0" applyNumberFormat="1" applyFont="1" applyBorder="1" applyAlignment="1">
      <alignment horizontal="left" wrapText="1"/>
    </xf>
    <xf numFmtId="0" fontId="1" fillId="0" borderId="6" xfId="0" applyNumberFormat="1" applyFont="1" applyBorder="1" applyAlignment="1">
      <alignment horizontal="left" wrapText="1"/>
    </xf>
    <xf numFmtId="0" fontId="1" fillId="0" borderId="7" xfId="0" applyNumberFormat="1" applyFont="1" applyBorder="1" applyAlignment="1">
      <alignment horizontal="left" wrapText="1"/>
    </xf>
    <xf numFmtId="0" fontId="1" fillId="0" borderId="11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13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left" vertical="center" wrapText="1"/>
    </xf>
    <xf numFmtId="0" fontId="1" fillId="0" borderId="10" xfId="0" applyNumberFormat="1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wrapText="1"/>
    </xf>
    <xf numFmtId="0" fontId="1" fillId="0" borderId="3" xfId="0" applyNumberFormat="1" applyFont="1" applyBorder="1" applyAlignment="1">
      <alignment horizontal="center" wrapText="1"/>
    </xf>
    <xf numFmtId="0" fontId="1" fillId="0" borderId="4" xfId="0" applyNumberFormat="1" applyFont="1" applyBorder="1" applyAlignment="1">
      <alignment horizontal="center" wrapText="1"/>
    </xf>
    <xf numFmtId="0" fontId="0" fillId="0" borderId="8" xfId="0" applyNumberFormat="1" applyFont="1" applyBorder="1" applyAlignment="1">
      <alignment wrapText="1"/>
    </xf>
    <xf numFmtId="0" fontId="0" fillId="0" borderId="9" xfId="0" applyNumberFormat="1" applyFont="1" applyBorder="1" applyAlignment="1">
      <alignment wrapText="1"/>
    </xf>
    <xf numFmtId="0" fontId="1" fillId="0" borderId="8" xfId="0" applyNumberFormat="1" applyFont="1" applyBorder="1" applyAlignment="1">
      <alignment wrapText="1"/>
    </xf>
    <xf numFmtId="0" fontId="1" fillId="0" borderId="9" xfId="0" applyNumberFormat="1" applyFont="1" applyBorder="1" applyAlignment="1">
      <alignment wrapText="1"/>
    </xf>
    <xf numFmtId="0" fontId="1" fillId="0" borderId="20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/>
    </xf>
    <xf numFmtId="0" fontId="1" fillId="0" borderId="21" xfId="0" applyNumberFormat="1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 wrapText="1"/>
    </xf>
    <xf numFmtId="2" fontId="1" fillId="0" borderId="21" xfId="0" applyNumberFormat="1" applyFont="1" applyBorder="1" applyAlignment="1">
      <alignment horizontal="center" vertical="center"/>
    </xf>
    <xf numFmtId="2" fontId="1" fillId="0" borderId="22" xfId="0" applyNumberFormat="1" applyFont="1" applyBorder="1" applyAlignment="1">
      <alignment horizontal="center" vertical="center"/>
    </xf>
    <xf numFmtId="0" fontId="2" fillId="0" borderId="1" xfId="0" applyNumberFormat="1" applyFont="1" applyBorder="1"/>
    <xf numFmtId="0" fontId="0" fillId="0" borderId="14" xfId="0" applyNumberFormat="1" applyFont="1" applyBorder="1" applyAlignment="1">
      <alignment horizontal="center"/>
    </xf>
    <xf numFmtId="0" fontId="2" fillId="0" borderId="16" xfId="0" applyNumberFormat="1" applyFont="1" applyBorder="1"/>
    <xf numFmtId="0" fontId="1" fillId="0" borderId="2" xfId="0" applyNumberFormat="1" applyFont="1" applyBorder="1" applyAlignment="1">
      <alignment horizontal="right" vertical="center"/>
    </xf>
    <xf numFmtId="0" fontId="1" fillId="0" borderId="3" xfId="0" applyNumberFormat="1" applyFont="1" applyBorder="1" applyAlignment="1">
      <alignment horizontal="right" vertical="center"/>
    </xf>
    <xf numFmtId="0" fontId="1" fillId="0" borderId="23" xfId="0" applyNumberFormat="1" applyFont="1" applyBorder="1" applyAlignment="1">
      <alignment horizontal="right" vertical="center"/>
    </xf>
    <xf numFmtId="2" fontId="1" fillId="0" borderId="24" xfId="0" applyNumberFormat="1" applyFont="1" applyBorder="1" applyAlignment="1">
      <alignment horizontal="right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6</xdr:col>
      <xdr:colOff>457200</xdr:colOff>
      <xdr:row>0</xdr:row>
      <xdr:rowOff>809625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9525" y="9525"/>
          <a:ext cx="4057650" cy="80010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AGATI%20LOGISTICS/BILL%20QUOTATION/QUOTATION_2024-25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>
        <row r="3">
          <cell r="C3" t="str">
            <v>DESTINATION</v>
          </cell>
          <cell r="D3" t="str">
            <v>NEW. TUBE RATE</v>
          </cell>
        </row>
        <row r="4">
          <cell r="C4" t="str">
            <v>ANGUL</v>
          </cell>
          <cell r="D4">
            <v>93</v>
          </cell>
        </row>
        <row r="5">
          <cell r="C5" t="str">
            <v>BAHANAGA</v>
          </cell>
        </row>
        <row r="6">
          <cell r="C6" t="str">
            <v>BALASORE</v>
          </cell>
          <cell r="D6">
            <v>98</v>
          </cell>
        </row>
        <row r="7">
          <cell r="C7" t="str">
            <v>BALUGAON</v>
          </cell>
          <cell r="D7">
            <v>108</v>
          </cell>
        </row>
        <row r="8">
          <cell r="C8" t="str">
            <v>BANARPAL</v>
          </cell>
          <cell r="D8">
            <v>93</v>
          </cell>
        </row>
        <row r="9">
          <cell r="C9" t="str">
            <v>BANPUR</v>
          </cell>
          <cell r="D9">
            <v>118</v>
          </cell>
        </row>
        <row r="10">
          <cell r="C10" t="str">
            <v>BARIPADA</v>
          </cell>
          <cell r="D10">
            <v>98</v>
          </cell>
        </row>
        <row r="11">
          <cell r="C11" t="str">
            <v>BEGUNIA</v>
          </cell>
          <cell r="D11">
            <v>93</v>
          </cell>
        </row>
        <row r="12">
          <cell r="C12" t="str">
            <v>BERHAMPUR</v>
          </cell>
          <cell r="D12">
            <v>93</v>
          </cell>
        </row>
        <row r="13">
          <cell r="C13" t="str">
            <v>BHADRAK</v>
          </cell>
          <cell r="D13">
            <v>93</v>
          </cell>
        </row>
        <row r="14">
          <cell r="C14" t="str">
            <v>BHUBAN</v>
          </cell>
        </row>
        <row r="15">
          <cell r="C15" t="str">
            <v>BOLANGIR</v>
          </cell>
          <cell r="D15">
            <v>153</v>
          </cell>
        </row>
        <row r="16">
          <cell r="C16" t="str">
            <v>CHANDIKHOL</v>
          </cell>
          <cell r="D16">
            <v>93</v>
          </cell>
        </row>
        <row r="17">
          <cell r="C17" t="str">
            <v>DHENKANAL</v>
          </cell>
          <cell r="D17">
            <v>93</v>
          </cell>
        </row>
        <row r="18">
          <cell r="C18" t="str">
            <v>JAGATSINGHPUR</v>
          </cell>
        </row>
        <row r="19">
          <cell r="C19" t="str">
            <v>JAJPUR ROAD</v>
          </cell>
          <cell r="D19">
            <v>93</v>
          </cell>
        </row>
        <row r="20">
          <cell r="C20" t="str">
            <v>JAJPUR TOWN</v>
          </cell>
          <cell r="D20">
            <v>93</v>
          </cell>
        </row>
        <row r="21">
          <cell r="C21" t="str">
            <v>JALESWAR</v>
          </cell>
          <cell r="D21">
            <v>93</v>
          </cell>
        </row>
        <row r="22">
          <cell r="C22" t="str">
            <v>JARKA</v>
          </cell>
          <cell r="D22">
            <v>88</v>
          </cell>
        </row>
        <row r="23">
          <cell r="C23" t="str">
            <v>JEYPORE</v>
          </cell>
          <cell r="D23">
            <v>153</v>
          </cell>
        </row>
        <row r="24">
          <cell r="C24" t="str">
            <v>JHARSUGUDA</v>
          </cell>
          <cell r="D24">
            <v>193</v>
          </cell>
        </row>
        <row r="25">
          <cell r="C25" t="str">
            <v>KENDRAPARA</v>
          </cell>
          <cell r="D25">
            <v>88</v>
          </cell>
        </row>
        <row r="26">
          <cell r="C26" t="str">
            <v>KEONJHAR</v>
          </cell>
          <cell r="D26">
            <v>93</v>
          </cell>
        </row>
        <row r="27">
          <cell r="C27" t="str">
            <v>KHURDA</v>
          </cell>
          <cell r="D27">
            <v>93</v>
          </cell>
        </row>
        <row r="28">
          <cell r="C28" t="str">
            <v>KUJANG</v>
          </cell>
        </row>
        <row r="29">
          <cell r="C29" t="str">
            <v>MALKANGIRI</v>
          </cell>
          <cell r="D29">
            <v>193</v>
          </cell>
        </row>
        <row r="30">
          <cell r="C30" t="str">
            <v>NAYAGARH</v>
          </cell>
          <cell r="D30">
            <v>93</v>
          </cell>
        </row>
        <row r="31">
          <cell r="C31" t="str">
            <v>PARADEEP</v>
          </cell>
          <cell r="D31">
            <v>93</v>
          </cell>
        </row>
        <row r="32">
          <cell r="C32" t="str">
            <v>PATTAMUNDAI</v>
          </cell>
          <cell r="D32">
            <v>93</v>
          </cell>
        </row>
        <row r="33">
          <cell r="C33" t="str">
            <v>PURI</v>
          </cell>
          <cell r="D33">
            <v>93</v>
          </cell>
        </row>
        <row r="34">
          <cell r="C34" t="str">
            <v>RAHAMA</v>
          </cell>
          <cell r="D34">
            <v>93</v>
          </cell>
        </row>
        <row r="35">
          <cell r="C35" t="str">
            <v>RAJ SUNAKHALA</v>
          </cell>
        </row>
        <row r="36">
          <cell r="C36" t="str">
            <v>RAYAGADA</v>
          </cell>
          <cell r="D36">
            <v>153</v>
          </cell>
        </row>
        <row r="37">
          <cell r="C37" t="str">
            <v>SAMBALPUR</v>
          </cell>
          <cell r="D37">
            <v>153</v>
          </cell>
        </row>
        <row r="38">
          <cell r="C38" t="str">
            <v>SORO</v>
          </cell>
          <cell r="D38">
            <v>113</v>
          </cell>
        </row>
        <row r="39">
          <cell r="C39" t="str">
            <v>TALCHER</v>
          </cell>
          <cell r="D39">
            <v>93</v>
          </cell>
        </row>
        <row r="40">
          <cell r="C40" t="str">
            <v>PANIKOILI</v>
          </cell>
          <cell r="D40">
            <v>93</v>
          </cell>
        </row>
        <row r="41">
          <cell r="C41" t="str">
            <v>SOUTH BALANDA</v>
          </cell>
          <cell r="D41">
            <v>103</v>
          </cell>
        </row>
        <row r="42">
          <cell r="C42" t="str">
            <v>ATHAGARH</v>
          </cell>
          <cell r="D42">
            <v>83</v>
          </cell>
        </row>
        <row r="43">
          <cell r="C43" t="str">
            <v>KARANJIA</v>
          </cell>
          <cell r="D43">
            <v>113</v>
          </cell>
        </row>
        <row r="44">
          <cell r="C44" t="str">
            <v>DUHURIA</v>
          </cell>
          <cell r="D44">
            <v>88</v>
          </cell>
        </row>
        <row r="45">
          <cell r="C45" t="str">
            <v>JODA</v>
          </cell>
          <cell r="D45">
            <v>113</v>
          </cell>
        </row>
        <row r="46">
          <cell r="C46" t="str">
            <v>BARBIL</v>
          </cell>
          <cell r="D46">
            <v>128</v>
          </cell>
        </row>
        <row r="47">
          <cell r="C47" t="str">
            <v>NIMAPARA</v>
          </cell>
          <cell r="D47">
            <v>83</v>
          </cell>
        </row>
        <row r="48">
          <cell r="C48" t="str">
            <v>BAMBARI</v>
          </cell>
          <cell r="D48">
            <v>113</v>
          </cell>
        </row>
        <row r="49">
          <cell r="C49" t="str">
            <v>TANGI</v>
          </cell>
          <cell r="D49">
            <v>108</v>
          </cell>
        </row>
        <row r="50">
          <cell r="C50" t="str">
            <v>KUAKHIA</v>
          </cell>
          <cell r="D50">
            <v>93</v>
          </cell>
        </row>
        <row r="51">
          <cell r="C51" t="str">
            <v>GHASIPURA</v>
          </cell>
          <cell r="D51">
            <v>133</v>
          </cell>
        </row>
        <row r="52">
          <cell r="C52" t="str">
            <v>PALLAHARA</v>
          </cell>
          <cell r="D52">
            <v>158</v>
          </cell>
        </row>
        <row r="53">
          <cell r="C53" t="str">
            <v>BETANATI</v>
          </cell>
          <cell r="D53">
            <v>138</v>
          </cell>
        </row>
        <row r="54">
          <cell r="C54" t="str">
            <v>BALISAHI</v>
          </cell>
          <cell r="D54">
            <v>128</v>
          </cell>
        </row>
        <row r="55">
          <cell r="C55" t="str">
            <v>BARAGARH</v>
          </cell>
          <cell r="D55">
            <v>193</v>
          </cell>
        </row>
        <row r="56">
          <cell r="C56" t="str">
            <v>BALICHANDRAPUR</v>
          </cell>
          <cell r="D56">
            <v>93</v>
          </cell>
        </row>
        <row r="57">
          <cell r="C57" t="str">
            <v>DIGAPAHANDI</v>
          </cell>
          <cell r="D57">
            <v>118</v>
          </cell>
        </row>
        <row r="58">
          <cell r="C58" t="str">
            <v>NALCO</v>
          </cell>
          <cell r="D58">
            <v>93</v>
          </cell>
        </row>
        <row r="59">
          <cell r="C59" t="str">
            <v>BALIGUDA</v>
          </cell>
          <cell r="D59">
            <v>183</v>
          </cell>
        </row>
        <row r="60">
          <cell r="C60" t="str">
            <v>BARPALI</v>
          </cell>
          <cell r="D60">
            <v>208</v>
          </cell>
        </row>
        <row r="61">
          <cell r="C61" t="str">
            <v>RAIKIA</v>
          </cell>
          <cell r="D61">
            <v>208</v>
          </cell>
        </row>
        <row r="62">
          <cell r="C62" t="str">
            <v>NABARANGPUR</v>
          </cell>
        </row>
        <row r="63">
          <cell r="C63" t="str">
            <v>G UDAYAGIRI</v>
          </cell>
          <cell r="D63">
            <v>158</v>
          </cell>
        </row>
        <row r="64">
          <cell r="C64" t="str">
            <v>BAREIPALI</v>
          </cell>
          <cell r="D64">
            <v>153</v>
          </cell>
        </row>
        <row r="65">
          <cell r="C65" t="str">
            <v>KHUNTA</v>
          </cell>
          <cell r="D65">
            <v>133</v>
          </cell>
        </row>
        <row r="66">
          <cell r="C66" t="str">
            <v>ROURKELA</v>
          </cell>
          <cell r="D66">
            <v>153</v>
          </cell>
        </row>
        <row r="67">
          <cell r="C67" t="str">
            <v>CHANDANPUR</v>
          </cell>
          <cell r="D67">
            <v>93</v>
          </cell>
        </row>
        <row r="68">
          <cell r="C68" t="str">
            <v>PHULBANI</v>
          </cell>
          <cell r="D68">
            <v>138</v>
          </cell>
        </row>
        <row r="69">
          <cell r="C69" t="str">
            <v>JAGANNATHPUR</v>
          </cell>
          <cell r="D69">
            <v>128</v>
          </cell>
        </row>
        <row r="70">
          <cell r="C70" t="str">
            <v>RAIRANGPUR</v>
          </cell>
          <cell r="D70">
            <v>158</v>
          </cell>
        </row>
        <row r="71">
          <cell r="C71" t="str">
            <v>JATNI</v>
          </cell>
          <cell r="D71">
            <v>93</v>
          </cell>
        </row>
        <row r="72">
          <cell r="C72" t="str">
            <v>KANTAMAL</v>
          </cell>
          <cell r="D72">
            <v>208</v>
          </cell>
        </row>
        <row r="73">
          <cell r="C73" t="str">
            <v>BELPAHAR</v>
          </cell>
          <cell r="D73">
            <v>208</v>
          </cell>
        </row>
        <row r="74">
          <cell r="C74" t="str">
            <v>PIPILI</v>
          </cell>
          <cell r="D74">
            <v>93</v>
          </cell>
        </row>
        <row r="75">
          <cell r="C75" t="str">
            <v>MARSHAGHAI</v>
          </cell>
          <cell r="D75">
            <v>105</v>
          </cell>
        </row>
        <row r="76">
          <cell r="C76" t="str">
            <v>BIJIGOLA (NTPC KANIHA)</v>
          </cell>
          <cell r="D76">
            <v>125</v>
          </cell>
        </row>
        <row r="77">
          <cell r="C77" t="str">
            <v>CHARAMPA</v>
          </cell>
          <cell r="D77">
            <v>105</v>
          </cell>
        </row>
        <row r="78">
          <cell r="C78" t="str">
            <v>DASAPALLA</v>
          </cell>
          <cell r="D78">
            <v>115</v>
          </cell>
        </row>
      </sheetData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6"/>
  <sheetViews>
    <sheetView tabSelected="1" workbookViewId="0">
      <selection activeCell="S12" sqref="S12:S14"/>
    </sheetView>
  </sheetViews>
  <sheetFormatPr defaultRowHeight="15"/>
  <cols>
    <col min="1" max="1" width="3.42578125" style="1" bestFit="1" customWidth="1"/>
    <col min="2" max="2" width="9.7109375" style="1" bestFit="1" customWidth="1"/>
    <col min="3" max="3" width="12.7109375" style="1" bestFit="1" customWidth="1"/>
    <col min="4" max="4" width="8.7109375" style="1" bestFit="1" customWidth="1"/>
    <col min="5" max="5" width="6.42578125" style="1" bestFit="1" customWidth="1"/>
    <col min="6" max="6" width="13.140625" style="1" customWidth="1"/>
    <col min="7" max="7" width="7.28515625" style="1" customWidth="1"/>
    <col min="8" max="8" width="7.42578125" style="1" customWidth="1"/>
    <col min="9" max="9" width="6.42578125" style="1" customWidth="1"/>
    <col min="10" max="10" width="7.140625" style="1" bestFit="1" customWidth="1"/>
    <col min="11" max="11" width="6.85546875" style="1" customWidth="1"/>
    <col min="12" max="12" width="8" style="1" customWidth="1"/>
    <col min="13" max="16384" width="9.140625" style="1"/>
  </cols>
  <sheetData>
    <row r="1" spans="1:12" ht="69" customHeight="1" thickBot="1">
      <c r="A1" s="28"/>
      <c r="B1" s="29"/>
      <c r="C1" s="29"/>
      <c r="D1" s="29"/>
      <c r="E1" s="29"/>
      <c r="F1" s="29"/>
      <c r="G1" s="29"/>
      <c r="H1" s="23" t="s">
        <v>0</v>
      </c>
      <c r="I1" s="23"/>
      <c r="J1" s="23"/>
      <c r="K1" s="23"/>
      <c r="L1" s="24"/>
    </row>
    <row r="2" spans="1:12" ht="92.25" customHeight="1" thickBot="1">
      <c r="A2" s="30" t="s">
        <v>13</v>
      </c>
      <c r="B2" s="31"/>
      <c r="C2" s="31"/>
      <c r="D2" s="31"/>
      <c r="E2" s="31"/>
      <c r="F2" s="31"/>
      <c r="G2" s="31"/>
      <c r="H2" s="23" t="s">
        <v>61</v>
      </c>
      <c r="I2" s="23"/>
      <c r="J2" s="23"/>
      <c r="K2" s="23"/>
      <c r="L2" s="24"/>
    </row>
    <row r="3" spans="1:12" s="2" customFormat="1" ht="30.75" thickBot="1">
      <c r="A3" s="32" t="s">
        <v>8</v>
      </c>
      <c r="B3" s="33" t="s">
        <v>1</v>
      </c>
      <c r="C3" s="33" t="s">
        <v>7</v>
      </c>
      <c r="D3" s="33" t="s">
        <v>5</v>
      </c>
      <c r="E3" s="33" t="s">
        <v>10</v>
      </c>
      <c r="F3" s="33" t="s">
        <v>6</v>
      </c>
      <c r="G3" s="34" t="s">
        <v>29</v>
      </c>
      <c r="H3" s="35" t="s">
        <v>30</v>
      </c>
      <c r="I3" s="36" t="s">
        <v>4</v>
      </c>
      <c r="J3" s="36" t="s">
        <v>12</v>
      </c>
      <c r="K3" s="36" t="s">
        <v>28</v>
      </c>
      <c r="L3" s="37" t="s">
        <v>9</v>
      </c>
    </row>
    <row r="4" spans="1:12" s="2" customFormat="1">
      <c r="A4" s="11">
        <v>1</v>
      </c>
      <c r="B4" s="12" t="s">
        <v>35</v>
      </c>
      <c r="C4" s="12" t="s">
        <v>36</v>
      </c>
      <c r="D4" s="12" t="s">
        <v>37</v>
      </c>
      <c r="E4" s="40" t="s">
        <v>11</v>
      </c>
      <c r="F4" s="12" t="s">
        <v>38</v>
      </c>
      <c r="G4" s="12">
        <v>3</v>
      </c>
      <c r="H4" s="13">
        <f>VLOOKUP(F4,'[1]MYSORE POLYMER'!$C$3:$D$86,2,FALSE)</f>
        <v>93</v>
      </c>
      <c r="I4" s="13">
        <f>G4*2</f>
        <v>6</v>
      </c>
      <c r="J4" s="13">
        <f>G4*15</f>
        <v>45</v>
      </c>
      <c r="K4" s="13">
        <v>30</v>
      </c>
      <c r="L4" s="14">
        <f>G4*H4+I4+J4+K4</f>
        <v>360</v>
      </c>
    </row>
    <row r="5" spans="1:12" s="2" customFormat="1">
      <c r="A5" s="15">
        <v>2</v>
      </c>
      <c r="B5" s="7" t="s">
        <v>39</v>
      </c>
      <c r="C5" s="7" t="s">
        <v>40</v>
      </c>
      <c r="D5" s="7" t="s">
        <v>41</v>
      </c>
      <c r="E5" s="38" t="s">
        <v>11</v>
      </c>
      <c r="F5" s="7" t="s">
        <v>32</v>
      </c>
      <c r="G5" s="7">
        <v>1</v>
      </c>
      <c r="H5" s="8">
        <f>VLOOKUP(F5,'[1]MYSORE POLYMER'!$C$3:$D$86,2,FALSE)</f>
        <v>98</v>
      </c>
      <c r="I5" s="8">
        <f>G5*2</f>
        <v>2</v>
      </c>
      <c r="J5" s="8">
        <f>G5*15</f>
        <v>15</v>
      </c>
      <c r="K5" s="8">
        <v>30</v>
      </c>
      <c r="L5" s="16">
        <f>G5*H5+I5+J5+K5</f>
        <v>145</v>
      </c>
    </row>
    <row r="6" spans="1:12" s="2" customFormat="1">
      <c r="A6" s="15">
        <v>3</v>
      </c>
      <c r="B6" s="7" t="s">
        <v>42</v>
      </c>
      <c r="C6" s="38" t="s">
        <v>43</v>
      </c>
      <c r="D6" s="7" t="s">
        <v>44</v>
      </c>
      <c r="E6" s="38" t="s">
        <v>11</v>
      </c>
      <c r="F6" s="7" t="s">
        <v>45</v>
      </c>
      <c r="G6" s="7">
        <v>1</v>
      </c>
      <c r="H6" s="8">
        <f>VLOOKUP(F6,'[1]MYSORE POLYMER'!$C$3:$D$86,2,FALSE)</f>
        <v>93</v>
      </c>
      <c r="I6" s="8">
        <f>G6*2</f>
        <v>2</v>
      </c>
      <c r="J6" s="8">
        <f>G6*15</f>
        <v>15</v>
      </c>
      <c r="K6" s="8">
        <v>30</v>
      </c>
      <c r="L6" s="16">
        <f>G6*H6+I6+J6+K6</f>
        <v>140</v>
      </c>
    </row>
    <row r="7" spans="1:12" s="2" customFormat="1">
      <c r="A7" s="15">
        <v>4</v>
      </c>
      <c r="B7" s="7" t="s">
        <v>46</v>
      </c>
      <c r="C7" s="7" t="s">
        <v>47</v>
      </c>
      <c r="D7" s="7" t="s">
        <v>48</v>
      </c>
      <c r="E7" s="38" t="s">
        <v>11</v>
      </c>
      <c r="F7" s="4" t="s">
        <v>33</v>
      </c>
      <c r="G7" s="7">
        <v>2</v>
      </c>
      <c r="H7" s="8">
        <f>VLOOKUP(F7,'[1]MYSORE POLYMER'!$C$3:$D$86,2,FALSE)</f>
        <v>115</v>
      </c>
      <c r="I7" s="8">
        <f>G7*2</f>
        <v>4</v>
      </c>
      <c r="J7" s="8">
        <f>G7*15</f>
        <v>30</v>
      </c>
      <c r="K7" s="8">
        <v>30</v>
      </c>
      <c r="L7" s="16">
        <f>G7*H7+I7+J7+K7</f>
        <v>294</v>
      </c>
    </row>
    <row r="8" spans="1:12" s="2" customFormat="1">
      <c r="A8" s="15">
        <v>5</v>
      </c>
      <c r="B8" s="7" t="s">
        <v>49</v>
      </c>
      <c r="C8" s="7" t="s">
        <v>50</v>
      </c>
      <c r="D8" s="7" t="s">
        <v>51</v>
      </c>
      <c r="E8" s="38" t="s">
        <v>11</v>
      </c>
      <c r="F8" s="7" t="s">
        <v>45</v>
      </c>
      <c r="G8" s="7">
        <v>1</v>
      </c>
      <c r="H8" s="8">
        <f>VLOOKUP(F8,'[1]MYSORE POLYMER'!$C$3:$D$86,2,FALSE)</f>
        <v>93</v>
      </c>
      <c r="I8" s="8">
        <f>G8*2</f>
        <v>2</v>
      </c>
      <c r="J8" s="8">
        <f>G8*15</f>
        <v>15</v>
      </c>
      <c r="K8" s="8">
        <v>30</v>
      </c>
      <c r="L8" s="16">
        <f>G8*H8+I8+J8+K8</f>
        <v>140</v>
      </c>
    </row>
    <row r="9" spans="1:12" s="2" customFormat="1">
      <c r="A9" s="15">
        <v>6</v>
      </c>
      <c r="B9" s="7" t="s">
        <v>49</v>
      </c>
      <c r="C9" s="7" t="s">
        <v>52</v>
      </c>
      <c r="D9" s="7" t="s">
        <v>53</v>
      </c>
      <c r="E9" s="38" t="s">
        <v>11</v>
      </c>
      <c r="F9" s="7" t="s">
        <v>31</v>
      </c>
      <c r="G9" s="7">
        <v>3</v>
      </c>
      <c r="H9" s="8">
        <f>VLOOKUP(F9,'[1]MYSORE POLYMER'!$C$3:$D$86,2,FALSE)</f>
        <v>98</v>
      </c>
      <c r="I9" s="8">
        <f>G9*2</f>
        <v>6</v>
      </c>
      <c r="J9" s="8">
        <f>G9*15</f>
        <v>45</v>
      </c>
      <c r="K9" s="8">
        <v>30</v>
      </c>
      <c r="L9" s="16">
        <f>G9*H9+I9+J9+K9</f>
        <v>375</v>
      </c>
    </row>
    <row r="10" spans="1:12" s="2" customFormat="1">
      <c r="A10" s="15">
        <v>7</v>
      </c>
      <c r="B10" s="7" t="s">
        <v>54</v>
      </c>
      <c r="C10" s="7" t="s">
        <v>55</v>
      </c>
      <c r="D10" s="7" t="s">
        <v>56</v>
      </c>
      <c r="E10" s="38" t="s">
        <v>11</v>
      </c>
      <c r="F10" s="7" t="s">
        <v>32</v>
      </c>
      <c r="G10" s="7">
        <v>1</v>
      </c>
      <c r="H10" s="8">
        <f>VLOOKUP(F10,'[1]MYSORE POLYMER'!$C$3:$D$86,2,FALSE)</f>
        <v>98</v>
      </c>
      <c r="I10" s="8">
        <f>G10*2</f>
        <v>2</v>
      </c>
      <c r="J10" s="8">
        <f>G10*15</f>
        <v>15</v>
      </c>
      <c r="K10" s="8">
        <v>30</v>
      </c>
      <c r="L10" s="16">
        <f>G10*H10+I10+J10+K10</f>
        <v>145</v>
      </c>
    </row>
    <row r="11" spans="1:12" s="2" customFormat="1">
      <c r="A11" s="15">
        <v>8</v>
      </c>
      <c r="B11" s="7" t="s">
        <v>57</v>
      </c>
      <c r="C11" s="7" t="s">
        <v>58</v>
      </c>
      <c r="D11" s="7" t="s">
        <v>59</v>
      </c>
      <c r="E11" s="38" t="s">
        <v>11</v>
      </c>
      <c r="F11" s="7" t="s">
        <v>38</v>
      </c>
      <c r="G11" s="7">
        <v>2</v>
      </c>
      <c r="H11" s="8">
        <f>VLOOKUP(F11,'[1]MYSORE POLYMER'!$C$3:$D$86,2,FALSE)</f>
        <v>93</v>
      </c>
      <c r="I11" s="8">
        <f>G11*2</f>
        <v>4</v>
      </c>
      <c r="J11" s="8">
        <f>G11*15</f>
        <v>30</v>
      </c>
      <c r="K11" s="8">
        <v>30</v>
      </c>
      <c r="L11" s="16">
        <f>G11*H11+I11+J11+K11</f>
        <v>250</v>
      </c>
    </row>
    <row r="12" spans="1:12" s="2" customFormat="1" ht="15.75" thickBot="1">
      <c r="A12" s="41" t="s">
        <v>60</v>
      </c>
      <c r="B12" s="42"/>
      <c r="C12" s="42"/>
      <c r="D12" s="42"/>
      <c r="E12" s="42"/>
      <c r="F12" s="42"/>
      <c r="G12" s="42"/>
      <c r="H12" s="42"/>
      <c r="I12" s="42"/>
      <c r="J12" s="42"/>
      <c r="K12" s="43"/>
      <c r="L12" s="44">
        <f>SUM(L4:L11)</f>
        <v>1849</v>
      </c>
    </row>
    <row r="13" spans="1:12" s="2" customFormat="1" ht="15.75" thickBot="1">
      <c r="A13" s="9"/>
      <c r="B13"/>
      <c r="C13"/>
      <c r="D13"/>
      <c r="E13"/>
      <c r="F13"/>
      <c r="G13" s="39">
        <f>SUM(G4:G11)</f>
        <v>14</v>
      </c>
      <c r="H13" s="10"/>
      <c r="I13" s="10"/>
      <c r="J13" s="10"/>
      <c r="K13" s="10"/>
      <c r="L13" s="10"/>
    </row>
    <row r="14" spans="1:12" ht="15" customHeight="1">
      <c r="A14" s="20" t="s">
        <v>2</v>
      </c>
      <c r="B14" s="21"/>
      <c r="C14" s="21"/>
      <c r="D14" s="21"/>
      <c r="E14" s="21"/>
      <c r="F14" s="21"/>
      <c r="G14" s="21"/>
      <c r="H14" s="21"/>
      <c r="I14" s="21"/>
      <c r="J14" s="21"/>
      <c r="K14" s="21"/>
      <c r="L14" s="22"/>
    </row>
    <row r="15" spans="1:12" ht="15" customHeight="1" thickBot="1">
      <c r="A15" s="25" t="s">
        <v>34</v>
      </c>
      <c r="B15" s="26"/>
      <c r="C15" s="26"/>
      <c r="D15" s="26"/>
      <c r="E15" s="26"/>
      <c r="F15" s="26"/>
      <c r="G15" s="26"/>
      <c r="H15" s="26"/>
      <c r="I15" s="26"/>
      <c r="J15" s="26"/>
      <c r="K15" s="26"/>
      <c r="L15" s="27"/>
    </row>
    <row r="16" spans="1:12" ht="30" customHeight="1" thickBot="1">
      <c r="A16" s="17" t="s">
        <v>3</v>
      </c>
      <c r="B16" s="18"/>
      <c r="C16" s="18"/>
      <c r="D16" s="18"/>
      <c r="E16" s="18"/>
      <c r="F16" s="18"/>
      <c r="G16" s="18"/>
      <c r="H16" s="18"/>
      <c r="I16" s="18"/>
      <c r="J16" s="18"/>
      <c r="K16" s="18"/>
      <c r="L16" s="19"/>
    </row>
  </sheetData>
  <sortState ref="A4:L12">
    <sortCondition ref="B4:B12"/>
    <sortCondition ref="C4:C12"/>
  </sortState>
  <mergeCells count="8">
    <mergeCell ref="A16:L16"/>
    <mergeCell ref="A14:L14"/>
    <mergeCell ref="H1:L1"/>
    <mergeCell ref="H2:L2"/>
    <mergeCell ref="A15:L15"/>
    <mergeCell ref="A1:G1"/>
    <mergeCell ref="A2:G2"/>
    <mergeCell ref="A12:K12"/>
  </mergeCells>
  <pageMargins left="0.36" right="0.11811023622047245" top="0.74803149606299213" bottom="0.74803149606299213" header="0.31496062992125984" footer="0.31496062992125984"/>
  <pageSetup paperSize="9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2:H3"/>
  <sheetViews>
    <sheetView workbookViewId="0">
      <selection activeCell="G10" sqref="G10"/>
    </sheetView>
  </sheetViews>
  <sheetFormatPr defaultRowHeight="15"/>
  <cols>
    <col min="1" max="1" width="5.5703125" bestFit="1" customWidth="1"/>
    <col min="2" max="2" width="20.7109375" bestFit="1" customWidth="1"/>
    <col min="3" max="3" width="9.7109375" bestFit="1" customWidth="1"/>
    <col min="4" max="4" width="10" bestFit="1" customWidth="1"/>
    <col min="5" max="5" width="20.7109375" bestFit="1" customWidth="1"/>
    <col min="6" max="6" width="12" bestFit="1" customWidth="1"/>
    <col min="7" max="7" width="14.42578125" bestFit="1" customWidth="1"/>
    <col min="8" max="8" width="13.5703125" bestFit="1" customWidth="1"/>
  </cols>
  <sheetData>
    <row r="2" spans="1:8">
      <c r="A2" s="6" t="s">
        <v>27</v>
      </c>
      <c r="B2" s="5" t="s">
        <v>26</v>
      </c>
      <c r="C2" s="5" t="s">
        <v>25</v>
      </c>
      <c r="D2" s="5" t="s">
        <v>24</v>
      </c>
      <c r="E2" s="5" t="s">
        <v>23</v>
      </c>
      <c r="F2" s="5" t="s">
        <v>22</v>
      </c>
      <c r="G2" s="5" t="s">
        <v>21</v>
      </c>
      <c r="H2" s="5" t="s">
        <v>20</v>
      </c>
    </row>
    <row r="3" spans="1:8">
      <c r="A3" s="3">
        <v>1</v>
      </c>
      <c r="B3" s="4" t="s">
        <v>19</v>
      </c>
      <c r="C3" s="4" t="s">
        <v>18</v>
      </c>
      <c r="D3" s="4" t="s">
        <v>17</v>
      </c>
      <c r="E3" s="4" t="s">
        <v>16</v>
      </c>
      <c r="F3" s="4" t="s">
        <v>14</v>
      </c>
      <c r="G3" s="4" t="s">
        <v>15</v>
      </c>
      <c r="H3" s="4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Bishnu</dc:creator>
  <cp:lastModifiedBy>ARATA</cp:lastModifiedBy>
  <cp:lastPrinted>2025-03-04T15:12:32Z</cp:lastPrinted>
  <dcterms:created xsi:type="dcterms:W3CDTF">2023-01-03T11:07:08Z</dcterms:created>
  <dcterms:modified xsi:type="dcterms:W3CDTF">2025-04-02T12:38:58Z</dcterms:modified>
</cp:coreProperties>
</file>