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L4"/>
  <c r="L5" l="1"/>
  <c r="L8"/>
  <c r="L9"/>
  <c r="H4"/>
  <c r="H6"/>
  <c r="L6" s="1"/>
  <c r="H7"/>
  <c r="L7" s="1"/>
  <c r="J5"/>
  <c r="J6"/>
  <c r="J7"/>
  <c r="J8"/>
  <c r="J9"/>
  <c r="J4"/>
  <c r="I5"/>
  <c r="I6"/>
  <c r="I7"/>
  <c r="I8"/>
  <c r="I9"/>
  <c r="I4"/>
</calcChain>
</file>

<file path=xl/sharedStrings.xml><?xml version="1.0" encoding="utf-8"?>
<sst xmlns="http://schemas.openxmlformats.org/spreadsheetml/2006/main" count="49" uniqueCount="41">
  <si>
    <t>09/7/2025</t>
  </si>
  <si>
    <t>430</t>
  </si>
  <si>
    <t>17/7/2025</t>
  </si>
  <si>
    <t>474</t>
  </si>
  <si>
    <t>16/7/2025</t>
  </si>
  <si>
    <t>26/7/2025</t>
  </si>
  <si>
    <t>524</t>
  </si>
  <si>
    <t>439</t>
  </si>
  <si>
    <t>476</t>
  </si>
  <si>
    <t>03/7/2025</t>
  </si>
  <si>
    <t>207</t>
  </si>
  <si>
    <t>SL</t>
  </si>
  <si>
    <t>DO/05579</t>
  </si>
  <si>
    <t>DO/05932</t>
  </si>
  <si>
    <t>DO/06341</t>
  </si>
  <si>
    <t>MA/03643</t>
  </si>
  <si>
    <t>MA/03876</t>
  </si>
  <si>
    <t>DO/05184</t>
  </si>
  <si>
    <t>BRAHMAGIRI</t>
  </si>
  <si>
    <t>BARIPADA</t>
  </si>
  <si>
    <t>TANGI</t>
  </si>
  <si>
    <t>TANGI KHURDA</t>
  </si>
  <si>
    <t>CTC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</si>
  <si>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</si>
  <si>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</si>
  <si>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</si>
  <si>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</si>
  <si>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</si>
  <si>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</si>
  <si>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</si>
  <si>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</si>
  <si>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</si>
  <si>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</si>
  <si>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</si>
  <si>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</si>
  <si>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</si>
  <si>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</si>
  <si>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(RUPEES ONE THOUSAND SIX HUNDRED NINETY EIGHT ONLY)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</si>
  <si>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</si>
  <si>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</si>
  <si>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Bill Date:31/07/2025
Bill NO : 11292
Total Amount :  1606.00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</si>
</sst>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952875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LAXMI%20ENTERPRIE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ANGUL</v>
          </cell>
          <cell r="E2">
            <v>67.599999999999994</v>
          </cell>
          <cell r="F2">
            <v>6.76</v>
          </cell>
          <cell r="G2">
            <v>74.36</v>
          </cell>
        </row>
        <row r="3">
          <cell r="D3" t="str">
            <v>KHURDA</v>
          </cell>
          <cell r="E3">
            <v>45</v>
          </cell>
          <cell r="F3">
            <v>4.5</v>
          </cell>
          <cell r="G3">
            <v>49.5</v>
          </cell>
        </row>
        <row r="4">
          <cell r="D4" t="str">
            <v>JAJPUR TOWN</v>
          </cell>
          <cell r="E4">
            <v>67.599999999999994</v>
          </cell>
          <cell r="F4">
            <v>6.76</v>
          </cell>
          <cell r="G4">
            <v>74.36</v>
          </cell>
        </row>
        <row r="5">
          <cell r="D5" t="str">
            <v>JATNI</v>
          </cell>
          <cell r="E5">
            <v>59.15</v>
          </cell>
          <cell r="F5">
            <v>5.915</v>
          </cell>
          <cell r="G5">
            <v>65.064999999999998</v>
          </cell>
        </row>
        <row r="6">
          <cell r="D6" t="str">
            <v>BALUGAON</v>
          </cell>
          <cell r="E6">
            <v>76.05</v>
          </cell>
          <cell r="F6">
            <v>7.6050000000000004</v>
          </cell>
          <cell r="G6">
            <v>83.655000000000001</v>
          </cell>
        </row>
        <row r="7">
          <cell r="D7" t="str">
            <v>KEONJHAR</v>
          </cell>
          <cell r="E7">
            <v>76.05</v>
          </cell>
          <cell r="F7">
            <v>7.6050000000000004</v>
          </cell>
          <cell r="G7">
            <v>83.655000000000001</v>
          </cell>
        </row>
        <row r="8">
          <cell r="D8" t="str">
            <v>BALASORE</v>
          </cell>
          <cell r="E8">
            <v>76.05</v>
          </cell>
          <cell r="F8">
            <v>7.6050000000000004</v>
          </cell>
          <cell r="G8">
            <v>83.655000000000001</v>
          </cell>
        </row>
        <row r="9">
          <cell r="D9" t="str">
            <v>NAYAGARH</v>
          </cell>
          <cell r="E9">
            <v>67.599999999999994</v>
          </cell>
          <cell r="F9">
            <v>6.76</v>
          </cell>
          <cell r="G9">
            <v>74.36</v>
          </cell>
        </row>
        <row r="10">
          <cell r="D10" t="str">
            <v>DHENKANAL</v>
          </cell>
          <cell r="E10">
            <v>67.599999999999994</v>
          </cell>
          <cell r="F10">
            <v>6.76</v>
          </cell>
          <cell r="G10">
            <v>74.36</v>
          </cell>
        </row>
        <row r="11">
          <cell r="D11" t="str">
            <v>JALESWAR</v>
          </cell>
          <cell r="E11">
            <v>76.05</v>
          </cell>
          <cell r="F11">
            <v>7.6050000000000004</v>
          </cell>
          <cell r="G11">
            <v>83.655000000000001</v>
          </cell>
        </row>
        <row r="12">
          <cell r="D12" t="str">
            <v>BARIPADA</v>
          </cell>
          <cell r="E12">
            <v>76</v>
          </cell>
          <cell r="F12">
            <v>7.6000000000000005</v>
          </cell>
          <cell r="G12">
            <v>83.6</v>
          </cell>
        </row>
        <row r="13">
          <cell r="D13" t="str">
            <v>BHADRAK</v>
          </cell>
          <cell r="E13">
            <v>76</v>
          </cell>
          <cell r="F13">
            <v>7.6000000000000005</v>
          </cell>
          <cell r="G13">
            <v>83.6</v>
          </cell>
        </row>
        <row r="14">
          <cell r="D14" t="str">
            <v>BHUBANESWAR</v>
          </cell>
          <cell r="E14">
            <v>59.15</v>
          </cell>
          <cell r="F14">
            <v>5.915</v>
          </cell>
          <cell r="G14">
            <v>65.064999999999998</v>
          </cell>
        </row>
        <row r="15">
          <cell r="D15" t="str">
            <v>NAGAPUR</v>
          </cell>
          <cell r="E15">
            <v>50</v>
          </cell>
          <cell r="F15">
            <v>5</v>
          </cell>
          <cell r="G15">
            <v>55</v>
          </cell>
        </row>
        <row r="16">
          <cell r="D16" t="str">
            <v>ROURKELA</v>
          </cell>
          <cell r="E16">
            <v>67.599999999999994</v>
          </cell>
          <cell r="F16">
            <v>6.76</v>
          </cell>
          <cell r="G16">
            <v>74.36</v>
          </cell>
        </row>
        <row r="17">
          <cell r="D17" t="str">
            <v>NIMAPARA</v>
          </cell>
          <cell r="E17">
            <v>76.05</v>
          </cell>
          <cell r="F17">
            <v>7.6050000000000004</v>
          </cell>
          <cell r="G17">
            <v>83.655000000000001</v>
          </cell>
        </row>
        <row r="18">
          <cell r="D18" t="str">
            <v>BARAGARH</v>
          </cell>
          <cell r="E18">
            <v>67.599999999999994</v>
          </cell>
          <cell r="F18">
            <v>6.76</v>
          </cell>
          <cell r="G18">
            <v>74.36</v>
          </cell>
        </row>
        <row r="19">
          <cell r="D19" t="str">
            <v>BASUDEVPUR</v>
          </cell>
          <cell r="E19">
            <v>84.5</v>
          </cell>
          <cell r="F19">
            <v>8.4500000000000011</v>
          </cell>
          <cell r="G19">
            <v>92.95</v>
          </cell>
        </row>
        <row r="20">
          <cell r="D20" t="str">
            <v>TANGI</v>
          </cell>
          <cell r="E20">
            <v>67</v>
          </cell>
          <cell r="F20">
            <v>6.7</v>
          </cell>
          <cell r="G20">
            <v>73.7</v>
          </cell>
        </row>
        <row r="21">
          <cell r="D21" t="str">
            <v>DANAGADI</v>
          </cell>
          <cell r="E21">
            <v>76</v>
          </cell>
          <cell r="F21">
            <v>7.6000000000000005</v>
          </cell>
          <cell r="G21">
            <v>83.6</v>
          </cell>
        </row>
        <row r="22">
          <cell r="D22" t="str">
            <v>NAYAHATA</v>
          </cell>
          <cell r="E22">
            <v>50</v>
          </cell>
          <cell r="F22">
            <v>5</v>
          </cell>
          <cell r="G22">
            <v>55</v>
          </cell>
        </row>
        <row r="23">
          <cell r="D23" t="str">
            <v>SUNDERGARH</v>
          </cell>
          <cell r="E23">
            <v>80</v>
          </cell>
          <cell r="F23">
            <v>8</v>
          </cell>
          <cell r="G23">
            <v>88</v>
          </cell>
        </row>
        <row r="24">
          <cell r="D24" t="str">
            <v>tangi khurdha</v>
          </cell>
          <cell r="E24">
            <v>45</v>
          </cell>
          <cell r="F24">
            <v>4.5</v>
          </cell>
          <cell r="G24">
            <v>49.5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  <col min="12" max="12" width="9.28515625" bestFit="1" customWidth="1"/>
  </cols>
  <sheetData>
    <row r="1" spans="1:13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34</v>
      </c>
      <c r="J1" s="18"/>
      <c r="K1" s="18"/>
      <c r="L1" s="18"/>
    </row>
    <row r="2" spans="1:13" s="1" customFormat="1" ht="69.75" customHeight="1">
      <c r="A2" s="15" t="s">
        <v>35</v>
      </c>
      <c r="B2" s="16"/>
      <c r="C2" s="16"/>
      <c r="D2" s="16"/>
      <c r="E2" s="16"/>
      <c r="F2" s="16"/>
      <c r="G2" s="16"/>
      <c r="H2" s="17"/>
      <c r="I2" s="18" t="s">
        <v>40</v>
      </c>
      <c r="J2" s="18"/>
      <c r="K2" s="18"/>
      <c r="L2" s="18"/>
      <c r="M2" s="5" t="s">
        <v>36</v>
      </c>
    </row>
    <row r="3" spans="1:13" s="9" customFormat="1">
      <c r="A3" s="8" t="s">
        <v>11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8" t="s">
        <v>30</v>
      </c>
      <c r="J3" s="8" t="s">
        <v>31</v>
      </c>
      <c r="K3" s="8" t="s">
        <v>32</v>
      </c>
      <c r="L3" s="8" t="s">
        <v>33</v>
      </c>
    </row>
    <row r="4" spans="1:13">
      <c r="A4" s="2">
        <v>1</v>
      </c>
      <c r="B4" s="2" t="s">
        <v>9</v>
      </c>
      <c r="C4" s="2" t="s">
        <v>17</v>
      </c>
      <c r="D4" s="2" t="s">
        <v>10</v>
      </c>
      <c r="E4" s="3" t="s">
        <v>22</v>
      </c>
      <c r="F4" s="2" t="s">
        <v>20</v>
      </c>
      <c r="G4" s="2">
        <v>1</v>
      </c>
      <c r="H4" s="4">
        <f>VLOOKUP(F4,[1]data!$D$2:$G$24,4,FALSE)</f>
        <v>73.7</v>
      </c>
      <c r="I4" s="4">
        <f>G4*2</f>
        <v>2</v>
      </c>
      <c r="J4" s="4">
        <f>G4*12</f>
        <v>12</v>
      </c>
      <c r="K4" s="4">
        <v>50</v>
      </c>
      <c r="L4" s="4">
        <f>G4*H4+I4+J4+K4</f>
        <v>137.69999999999999</v>
      </c>
    </row>
    <row r="5" spans="1:13">
      <c r="A5" s="2">
        <v>2</v>
      </c>
      <c r="B5" s="2" t="s">
        <v>0</v>
      </c>
      <c r="C5" s="2" t="s">
        <v>12</v>
      </c>
      <c r="D5" s="2" t="s">
        <v>1</v>
      </c>
      <c r="E5" s="3" t="s">
        <v>22</v>
      </c>
      <c r="F5" s="2" t="s">
        <v>18</v>
      </c>
      <c r="G5" s="2">
        <v>9</v>
      </c>
      <c r="H5" s="4">
        <v>60</v>
      </c>
      <c r="I5" s="4">
        <f t="shared" ref="I5:I9" si="0">G5*2</f>
        <v>18</v>
      </c>
      <c r="J5" s="4">
        <f t="shared" ref="J5:J9" si="1">G5*12</f>
        <v>108</v>
      </c>
      <c r="K5" s="4">
        <v>50</v>
      </c>
      <c r="L5" s="4">
        <f t="shared" ref="L5:L9" si="2">G5*H5+I5+J5+K5</f>
        <v>716</v>
      </c>
    </row>
    <row r="6" spans="1:13">
      <c r="A6" s="2">
        <v>3</v>
      </c>
      <c r="B6" s="2" t="s">
        <v>0</v>
      </c>
      <c r="C6" s="2" t="s">
        <v>15</v>
      </c>
      <c r="D6" s="2" t="s">
        <v>7</v>
      </c>
      <c r="E6" s="3" t="s">
        <v>22</v>
      </c>
      <c r="F6" s="2" t="s">
        <v>19</v>
      </c>
      <c r="G6" s="2">
        <v>3</v>
      </c>
      <c r="H6" s="4">
        <f>VLOOKUP(F6,[1]data!$D$2:$G$24,4,FALSE)</f>
        <v>83.6</v>
      </c>
      <c r="I6" s="4">
        <f t="shared" si="0"/>
        <v>6</v>
      </c>
      <c r="J6" s="4">
        <f t="shared" si="1"/>
        <v>36</v>
      </c>
      <c r="K6" s="4">
        <v>50</v>
      </c>
      <c r="L6" s="4">
        <f t="shared" si="2"/>
        <v>342.79999999999995</v>
      </c>
    </row>
    <row r="7" spans="1:13">
      <c r="A7" s="2">
        <v>4</v>
      </c>
      <c r="B7" s="2" t="s">
        <v>4</v>
      </c>
      <c r="C7" s="2" t="s">
        <v>16</v>
      </c>
      <c r="D7" s="2" t="s">
        <v>8</v>
      </c>
      <c r="E7" s="3" t="s">
        <v>22</v>
      </c>
      <c r="F7" s="2" t="s">
        <v>19</v>
      </c>
      <c r="G7" s="2">
        <v>1</v>
      </c>
      <c r="H7" s="4">
        <f>VLOOKUP(F7,[1]data!$D$2:$G$24,4,FALSE)</f>
        <v>83.6</v>
      </c>
      <c r="I7" s="4">
        <f t="shared" si="0"/>
        <v>2</v>
      </c>
      <c r="J7" s="4">
        <f t="shared" si="1"/>
        <v>12</v>
      </c>
      <c r="K7" s="4">
        <v>50</v>
      </c>
      <c r="L7" s="4">
        <f t="shared" si="2"/>
        <v>147.6</v>
      </c>
    </row>
    <row r="8" spans="1:13">
      <c r="A8" s="2">
        <v>5</v>
      </c>
      <c r="B8" s="2" t="s">
        <v>2</v>
      </c>
      <c r="C8" s="2" t="s">
        <v>13</v>
      </c>
      <c r="D8" s="2" t="s">
        <v>3</v>
      </c>
      <c r="E8" s="3" t="s">
        <v>22</v>
      </c>
      <c r="F8" s="2" t="s">
        <v>18</v>
      </c>
      <c r="G8" s="2">
        <v>1</v>
      </c>
      <c r="H8" s="4">
        <v>60</v>
      </c>
      <c r="I8" s="4">
        <f t="shared" si="0"/>
        <v>2</v>
      </c>
      <c r="J8" s="4">
        <f t="shared" si="1"/>
        <v>12</v>
      </c>
      <c r="K8" s="4">
        <v>50</v>
      </c>
      <c r="L8" s="4">
        <f t="shared" si="2"/>
        <v>124</v>
      </c>
    </row>
    <row r="9" spans="1:13">
      <c r="A9" s="2">
        <v>6</v>
      </c>
      <c r="B9" s="2" t="s">
        <v>5</v>
      </c>
      <c r="C9" s="2" t="s">
        <v>14</v>
      </c>
      <c r="D9" s="2" t="s">
        <v>6</v>
      </c>
      <c r="E9" s="3" t="s">
        <v>22</v>
      </c>
      <c r="F9" s="3" t="s">
        <v>21</v>
      </c>
      <c r="G9" s="2">
        <v>1</v>
      </c>
      <c r="H9" s="4">
        <v>73.7</v>
      </c>
      <c r="I9" s="4">
        <f t="shared" si="0"/>
        <v>2</v>
      </c>
      <c r="J9" s="4">
        <f t="shared" si="1"/>
        <v>12</v>
      </c>
      <c r="K9" s="4">
        <v>50</v>
      </c>
      <c r="L9" s="4">
        <f t="shared" si="2"/>
        <v>137.69999999999999</v>
      </c>
    </row>
    <row r="10" spans="1:13" s="7" customFormat="1" ht="15" customHeight="1">
      <c r="A10" s="10" t="s">
        <v>37</v>
      </c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6">
        <f>ROUND(SUM(L4:L9),0)</f>
        <v>1606</v>
      </c>
    </row>
    <row r="11" spans="1:13" s="7" customFormat="1" ht="30" customHeight="1">
      <c r="A11" s="13" t="s">
        <v>39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</row>
    <row r="12" spans="1:13" s="7" customFormat="1" ht="30" customHeight="1">
      <c r="A12" s="13" t="s">
        <v>38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</row>
  </sheetData>
  <sortState ref="B2:L7">
    <sortCondition ref="B1"/>
  </sortState>
  <mergeCells count="7">
    <mergeCell ref="A10:K10"/>
    <mergeCell ref="A11:L11"/>
    <mergeCell ref="A12:L12"/>
    <mergeCell ref="A1:H1"/>
    <mergeCell ref="I1:L1"/>
    <mergeCell ref="A2:H2"/>
    <mergeCell ref="I2:L2"/>
  </mergeCells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2025-08-10T06:53:16Z</cp:lastPrinted>
  <dcterms:created xsi:type="dcterms:W3CDTF">2025-08-06T08:30:44Z</dcterms:created>
  <dcterms:modified xsi:type="dcterms:W3CDTF">2025-08-10T06:53:19Z</dcterms:modified>
</cp:coreProperties>
</file>