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Consignment!$A$3:$L$45</definedName>
  </definedNames>
  <calcPr calcId="144525"/>
</workbook>
</file>

<file path=xl/calcChain.xml><?xml version="1.0" encoding="utf-8"?>
<calcChain xmlns="http://schemas.openxmlformats.org/spreadsheetml/2006/main">
  <c r="L41" i="1" l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45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" i="1"/>
</calcChain>
</file>

<file path=xl/sharedStrings.xml><?xml version="1.0" encoding="utf-8"?>
<sst xmlns="http://schemas.openxmlformats.org/spreadsheetml/2006/main" count="205" uniqueCount="123">
  <si>
    <t>02/5/2025</t>
  </si>
  <si>
    <t>250227</t>
  </si>
  <si>
    <t>05/5/2025</t>
  </si>
  <si>
    <t>50262</t>
  </si>
  <si>
    <t>07/5/2025</t>
  </si>
  <si>
    <t>306</t>
  </si>
  <si>
    <t>08/5/2025</t>
  </si>
  <si>
    <t>263</t>
  </si>
  <si>
    <t>312</t>
  </si>
  <si>
    <t>315</t>
  </si>
  <si>
    <t>250316</t>
  </si>
  <si>
    <t>0314</t>
  </si>
  <si>
    <t>10/5/2025</t>
  </si>
  <si>
    <t>0313</t>
  </si>
  <si>
    <t>0349</t>
  </si>
  <si>
    <t>0355</t>
  </si>
  <si>
    <t>15/5/2025</t>
  </si>
  <si>
    <t>399</t>
  </si>
  <si>
    <t>0398</t>
  </si>
  <si>
    <t>17/5/2025</t>
  </si>
  <si>
    <t>419</t>
  </si>
  <si>
    <t>0284</t>
  </si>
  <si>
    <t>16/5/2025</t>
  </si>
  <si>
    <t>0402</t>
  </si>
  <si>
    <t>0423</t>
  </si>
  <si>
    <t>403</t>
  </si>
  <si>
    <t>421</t>
  </si>
  <si>
    <t>0424</t>
  </si>
  <si>
    <t>422</t>
  </si>
  <si>
    <t>0420</t>
  </si>
  <si>
    <t>20/5/2025</t>
  </si>
  <si>
    <t>0441</t>
  </si>
  <si>
    <t>0438</t>
  </si>
  <si>
    <t>0440</t>
  </si>
  <si>
    <t>0439</t>
  </si>
  <si>
    <t>442</t>
  </si>
  <si>
    <t>22/5/2025</t>
  </si>
  <si>
    <t>486</t>
  </si>
  <si>
    <t>0485</t>
  </si>
  <si>
    <t>443</t>
  </si>
  <si>
    <t>28/5/2025</t>
  </si>
  <si>
    <t>548</t>
  </si>
  <si>
    <t>0549</t>
  </si>
  <si>
    <t>0547</t>
  </si>
  <si>
    <t>0538</t>
  </si>
  <si>
    <t>0539</t>
  </si>
  <si>
    <t>0540</t>
  </si>
  <si>
    <t>31/5/2025</t>
  </si>
  <si>
    <t>0569</t>
  </si>
  <si>
    <t>SL</t>
  </si>
  <si>
    <t>DATE</t>
  </si>
  <si>
    <t>LR NO</t>
  </si>
  <si>
    <t>INV NO</t>
  </si>
  <si>
    <t>FROM</t>
  </si>
  <si>
    <t>CASE</t>
  </si>
  <si>
    <t>KARANJIA</t>
  </si>
  <si>
    <t>DUBURI</t>
  </si>
  <si>
    <t>BILAHAT</t>
  </si>
  <si>
    <t>SORO</t>
  </si>
  <si>
    <t>CHANDPUR</t>
  </si>
  <si>
    <t>NUAPATNA</t>
  </si>
  <si>
    <t>DHENKANAL</t>
  </si>
  <si>
    <t>CHHATRAPUR</t>
  </si>
  <si>
    <t>BALICHANDRAPUR</t>
  </si>
  <si>
    <t>BAHANAGA</t>
  </si>
  <si>
    <t>BHADRAK</t>
  </si>
  <si>
    <t>JATNI</t>
  </si>
  <si>
    <t>BHUBANESWAR</t>
  </si>
  <si>
    <t>PATTAMUNDAI</t>
  </si>
  <si>
    <t>BERHAMPUR</t>
  </si>
  <si>
    <t>CHANDAPUR</t>
  </si>
  <si>
    <t>CTC</t>
  </si>
  <si>
    <t>JA/02086</t>
  </si>
  <si>
    <t>JA/02369</t>
  </si>
  <si>
    <t>JA/02586</t>
  </si>
  <si>
    <t>JA/02631</t>
  </si>
  <si>
    <t>JA/02635</t>
  </si>
  <si>
    <t>JA/02638</t>
  </si>
  <si>
    <t>JA/02682</t>
  </si>
  <si>
    <t>JA/02736</t>
  </si>
  <si>
    <t>JA/02950</t>
  </si>
  <si>
    <t>JA/02951</t>
  </si>
  <si>
    <t>JA/02952</t>
  </si>
  <si>
    <t>JA/03100</t>
  </si>
  <si>
    <t>JA/03229</t>
  </si>
  <si>
    <t>JA/03230</t>
  </si>
  <si>
    <t>JA/03251</t>
  </si>
  <si>
    <t>JA/03278</t>
  </si>
  <si>
    <t>JA/03285</t>
  </si>
  <si>
    <t>JA/03295</t>
  </si>
  <si>
    <t>JA/03330</t>
  </si>
  <si>
    <t>JA/03332</t>
  </si>
  <si>
    <t>JA/03336</t>
  </si>
  <si>
    <t>JA/03340</t>
  </si>
  <si>
    <t>JA/03436</t>
  </si>
  <si>
    <t>JA/03438</t>
  </si>
  <si>
    <t>JA/03439</t>
  </si>
  <si>
    <t>JA/03440</t>
  </si>
  <si>
    <t>JA/03541</t>
  </si>
  <si>
    <t>JA/03592</t>
  </si>
  <si>
    <t>JA/03598</t>
  </si>
  <si>
    <t>JA/03621</t>
  </si>
  <si>
    <t>JA/03982</t>
  </si>
  <si>
    <t>JA/04048</t>
  </si>
  <si>
    <t>JA/04049</t>
  </si>
  <si>
    <t>JA/04145</t>
  </si>
  <si>
    <t>JA/04146</t>
  </si>
  <si>
    <t>JA/04149</t>
  </si>
  <si>
    <t>JA/04224</t>
  </si>
  <si>
    <t>PRODUCT</t>
  </si>
  <si>
    <t>RATE</t>
  </si>
  <si>
    <t>LR.CH.</t>
  </si>
  <si>
    <t>AMOUNT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</si>
  <si>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</si>
  <si>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</si>
  <si>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</si>
  <si>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CYCLE PARTS</t>
  </si>
  <si>
    <t>DESTINATION</t>
  </si>
  <si>
    <t>HML</t>
  </si>
  <si>
    <t>Declaration � Kindly verify and confirm.</t>
  </si>
  <si>
    <t>Invoice
PRAGATI LOGISTICS,
SAMANTA SAHI KHUNTIA LANE,8984191006
GST :21AGHPB9356M1Z9</t>
  </si>
  <si>
    <t>(RUPEES TWENTY ONE THOUSAND FIVE HUNDRED THREE ONLY)</t>
  </si>
  <si>
    <t>Bill Date: 31/05/2025
Bill NO : 6703
TotalAmount : 21503.00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</si>
</sst>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552450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514850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Consignment%20-%202025-06-19T100457.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3">
          <cell r="I3" t="str">
            <v>250227</v>
          </cell>
          <cell r="J3" t="str">
            <v>CYCLE PARTS</v>
          </cell>
        </row>
        <row r="4">
          <cell r="I4" t="str">
            <v>50262</v>
          </cell>
          <cell r="J4" t="str">
            <v>CYCLE PARTS</v>
          </cell>
        </row>
        <row r="5">
          <cell r="I5" t="str">
            <v>306</v>
          </cell>
          <cell r="J5" t="str">
            <v>CYCLE PARTS</v>
          </cell>
        </row>
        <row r="6">
          <cell r="I6" t="str">
            <v>263</v>
          </cell>
          <cell r="J6" t="str">
            <v>CYCLE</v>
          </cell>
        </row>
        <row r="7">
          <cell r="I7" t="str">
            <v>312</v>
          </cell>
          <cell r="J7" t="str">
            <v>CYCLE PARTS</v>
          </cell>
        </row>
        <row r="8">
          <cell r="I8" t="str">
            <v>315</v>
          </cell>
          <cell r="J8" t="str">
            <v>CYCLE PARTS</v>
          </cell>
        </row>
        <row r="9">
          <cell r="I9" t="str">
            <v>250316</v>
          </cell>
          <cell r="J9" t="str">
            <v>CYCLE PARTS</v>
          </cell>
        </row>
        <row r="10">
          <cell r="I10" t="str">
            <v>0314</v>
          </cell>
          <cell r="J10" t="str">
            <v>CYCLE PARTS</v>
          </cell>
        </row>
        <row r="11">
          <cell r="I11" t="str">
            <v>0313</v>
          </cell>
          <cell r="J11" t="str">
            <v>CYCLE PARTS</v>
          </cell>
        </row>
        <row r="12">
          <cell r="I12" t="str">
            <v>0349</v>
          </cell>
          <cell r="J12" t="str">
            <v>CYCLE PARTS</v>
          </cell>
        </row>
        <row r="13">
          <cell r="I13" t="str">
            <v>0355</v>
          </cell>
          <cell r="J13" t="str">
            <v>CYCLE PARTS</v>
          </cell>
        </row>
        <row r="14">
          <cell r="I14" t="str">
            <v>399</v>
          </cell>
          <cell r="J14" t="str">
            <v>CYCLE PARTS</v>
          </cell>
        </row>
        <row r="15">
          <cell r="I15" t="str">
            <v>0398</v>
          </cell>
          <cell r="J15" t="str">
            <v>CYCLE PARTS</v>
          </cell>
        </row>
        <row r="16">
          <cell r="I16" t="str">
            <v>419</v>
          </cell>
          <cell r="J16" t="str">
            <v>CYCLE PARTS</v>
          </cell>
        </row>
        <row r="17">
          <cell r="I17" t="str">
            <v>0284</v>
          </cell>
          <cell r="J17" t="str">
            <v>CYCLE PARTS</v>
          </cell>
        </row>
        <row r="18">
          <cell r="I18" t="str">
            <v>0402</v>
          </cell>
          <cell r="J18" t="str">
            <v>CYCLE PARTS</v>
          </cell>
        </row>
        <row r="19">
          <cell r="I19" t="str">
            <v>0423</v>
          </cell>
          <cell r="J19" t="str">
            <v>SPARE PARTS</v>
          </cell>
        </row>
        <row r="20">
          <cell r="I20" t="str">
            <v>403</v>
          </cell>
          <cell r="J20" t="str">
            <v>CYCLE PARTS</v>
          </cell>
        </row>
        <row r="21">
          <cell r="I21" t="str">
            <v>421</v>
          </cell>
          <cell r="J21" t="str">
            <v>CYCLE PARTS</v>
          </cell>
        </row>
        <row r="22">
          <cell r="I22" t="str">
            <v>0424</v>
          </cell>
          <cell r="J22" t="str">
            <v>CYCLE PARTS</v>
          </cell>
        </row>
        <row r="23">
          <cell r="I23" t="str">
            <v>422</v>
          </cell>
          <cell r="J23" t="str">
            <v>CYCLE PARTS</v>
          </cell>
        </row>
        <row r="24">
          <cell r="I24" t="str">
            <v>0420</v>
          </cell>
          <cell r="J24" t="str">
            <v>CYCLE PARTS</v>
          </cell>
        </row>
        <row r="25">
          <cell r="I25" t="str">
            <v>0441</v>
          </cell>
          <cell r="J25" t="str">
            <v>CYCLE PARTS</v>
          </cell>
        </row>
        <row r="26">
          <cell r="I26" t="str">
            <v>0438</v>
          </cell>
          <cell r="J26" t="str">
            <v>CYCLE PARTS</v>
          </cell>
        </row>
        <row r="27">
          <cell r="I27" t="str">
            <v>0440</v>
          </cell>
          <cell r="J27" t="str">
            <v>CYCLE PARTS</v>
          </cell>
        </row>
        <row r="28">
          <cell r="I28" t="str">
            <v>0439</v>
          </cell>
          <cell r="J28" t="str">
            <v>CYCLE PARTS</v>
          </cell>
        </row>
        <row r="29">
          <cell r="I29" t="str">
            <v>442</v>
          </cell>
          <cell r="J29" t="str">
            <v>CYCLE PARTS</v>
          </cell>
        </row>
        <row r="30">
          <cell r="I30" t="str">
            <v>486</v>
          </cell>
          <cell r="J30" t="str">
            <v>CYCLE PARTS</v>
          </cell>
        </row>
        <row r="31">
          <cell r="I31" t="str">
            <v>0485</v>
          </cell>
          <cell r="J31" t="str">
            <v>CYCLE PARTS</v>
          </cell>
        </row>
        <row r="32">
          <cell r="I32" t="str">
            <v>443</v>
          </cell>
          <cell r="J32" t="str">
            <v>CYCLE PARTS</v>
          </cell>
        </row>
        <row r="33">
          <cell r="I33" t="str">
            <v>548</v>
          </cell>
          <cell r="J33" t="str">
            <v>CYCLE PARTS</v>
          </cell>
        </row>
        <row r="34">
          <cell r="I34" t="str">
            <v>0549</v>
          </cell>
          <cell r="J34" t="str">
            <v>CYCLE PARTS</v>
          </cell>
        </row>
        <row r="35">
          <cell r="I35" t="str">
            <v>0547</v>
          </cell>
          <cell r="J35" t="str">
            <v>CYCLE PARTS</v>
          </cell>
        </row>
        <row r="36">
          <cell r="I36" t="str">
            <v>0538</v>
          </cell>
          <cell r="J36" t="str">
            <v>CYCLE PARTS</v>
          </cell>
        </row>
        <row r="37">
          <cell r="I37" t="str">
            <v>0539</v>
          </cell>
          <cell r="J37" t="str">
            <v>CYCLE PARTS</v>
          </cell>
        </row>
        <row r="38">
          <cell r="I38" t="str">
            <v>0540</v>
          </cell>
          <cell r="J38" t="str">
            <v>CYCLE PARTS</v>
          </cell>
        </row>
        <row r="39">
          <cell r="I39" t="str">
            <v>0569</v>
          </cell>
          <cell r="J39" t="str">
            <v>CYCLE PARTS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V9" sqref="V9"/>
    </sheetView>
  </sheetViews>
  <sheetFormatPr defaultRowHeight="15"/>
  <cols>
    <col min="1" max="1" width="3.85546875" customWidth="1"/>
    <col min="2" max="2" width="10.7109375" customWidth="1"/>
    <col min="3" max="3" width="9.42578125" customWidth="1"/>
    <col min="4" max="4" width="8.42578125" customWidth="1"/>
    <col min="5" max="5" width="6.42578125" bestFit="1" customWidth="1"/>
    <col min="6" max="6" width="17.5703125" bestFit="1" customWidth="1"/>
    <col min="7" max="7" width="13.28515625" customWidth="1"/>
    <col min="8" max="8" width="5.5703125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4" customFormat="1" ht="83.25" customHeight="1">
      <c r="A1" s="10"/>
      <c r="B1" s="10"/>
      <c r="C1" s="10"/>
      <c r="D1" s="10"/>
      <c r="E1" s="10"/>
      <c r="F1" s="10"/>
      <c r="G1" s="10"/>
      <c r="H1" s="12" t="s">
        <v>120</v>
      </c>
      <c r="I1" s="13"/>
      <c r="J1" s="13"/>
      <c r="K1" s="13"/>
      <c r="L1" s="14"/>
    </row>
    <row r="2" spans="1:12" s="4" customFormat="1" ht="71.25" customHeight="1">
      <c r="A2" s="10" t="s">
        <v>113</v>
      </c>
      <c r="B2" s="10"/>
      <c r="C2" s="10"/>
      <c r="D2" s="10"/>
      <c r="E2" s="10"/>
      <c r="F2" s="10"/>
      <c r="G2" s="10"/>
      <c r="H2" s="12" t="s">
        <v>122</v>
      </c>
      <c r="I2" s="13"/>
      <c r="J2" s="13"/>
      <c r="K2" s="13"/>
      <c r="L2" s="14"/>
    </row>
    <row r="3" spans="1:12" s="3" customFormat="1" ht="14.1" customHeight="1">
      <c r="A3" s="2" t="s">
        <v>49</v>
      </c>
      <c r="B3" s="2" t="s">
        <v>50</v>
      </c>
      <c r="C3" s="2" t="s">
        <v>51</v>
      </c>
      <c r="D3" s="2" t="s">
        <v>52</v>
      </c>
      <c r="E3" s="2" t="s">
        <v>53</v>
      </c>
      <c r="F3" s="2" t="s">
        <v>117</v>
      </c>
      <c r="G3" s="2" t="s">
        <v>109</v>
      </c>
      <c r="H3" s="2" t="s">
        <v>54</v>
      </c>
      <c r="I3" s="2" t="s">
        <v>110</v>
      </c>
      <c r="J3" s="2" t="s">
        <v>118</v>
      </c>
      <c r="K3" s="2" t="s">
        <v>111</v>
      </c>
      <c r="L3" s="2" t="s">
        <v>112</v>
      </c>
    </row>
    <row r="4" spans="1:12" ht="14.1" customHeight="1">
      <c r="A4" s="9">
        <v>1</v>
      </c>
      <c r="B4" s="1" t="s">
        <v>0</v>
      </c>
      <c r="C4" s="1" t="s">
        <v>72</v>
      </c>
      <c r="D4" s="1" t="s">
        <v>1</v>
      </c>
      <c r="E4" s="1" t="s">
        <v>71</v>
      </c>
      <c r="F4" s="1" t="s">
        <v>55</v>
      </c>
      <c r="G4" s="1" t="str">
        <f>VLOOKUP(D4,[1]Consignment!$I$3:$J$39,2,FALSE)</f>
        <v>CYCLE PARTS</v>
      </c>
      <c r="H4" s="1">
        <v>9</v>
      </c>
      <c r="I4" s="8">
        <v>76</v>
      </c>
      <c r="J4" s="8">
        <f>H4*1</f>
        <v>9</v>
      </c>
      <c r="K4" s="8">
        <v>25</v>
      </c>
      <c r="L4" s="8">
        <f>H4*I4+J4+K4</f>
        <v>718</v>
      </c>
    </row>
    <row r="5" spans="1:12" ht="14.1" customHeight="1">
      <c r="A5" s="9">
        <v>2</v>
      </c>
      <c r="B5" s="1" t="s">
        <v>2</v>
      </c>
      <c r="C5" s="1" t="s">
        <v>73</v>
      </c>
      <c r="D5" s="1" t="s">
        <v>3</v>
      </c>
      <c r="E5" s="1" t="s">
        <v>71</v>
      </c>
      <c r="F5" s="1" t="s">
        <v>55</v>
      </c>
      <c r="G5" s="1" t="str">
        <f>VLOOKUP(D5,[1]Consignment!$I$3:$J$39,2,FALSE)</f>
        <v>CYCLE PARTS</v>
      </c>
      <c r="H5" s="1">
        <v>16</v>
      </c>
      <c r="I5" s="8">
        <v>76</v>
      </c>
      <c r="J5" s="8">
        <f>H5*1</f>
        <v>16</v>
      </c>
      <c r="K5" s="8">
        <v>25</v>
      </c>
      <c r="L5" s="8">
        <f t="shared" ref="L5:L40" si="0">H5*I5+J5+K5</f>
        <v>1257</v>
      </c>
    </row>
    <row r="6" spans="1:12" ht="14.1" customHeight="1">
      <c r="A6" s="9">
        <v>3</v>
      </c>
      <c r="B6" s="1" t="s">
        <v>4</v>
      </c>
      <c r="C6" s="1" t="s">
        <v>74</v>
      </c>
      <c r="D6" s="1" t="s">
        <v>5</v>
      </c>
      <c r="E6" s="1" t="s">
        <v>71</v>
      </c>
      <c r="F6" s="1" t="s">
        <v>56</v>
      </c>
      <c r="G6" s="1" t="str">
        <f>VLOOKUP(D6,[1]Consignment!$I$3:$J$39,2,FALSE)</f>
        <v>CYCLE PARTS</v>
      </c>
      <c r="H6" s="1">
        <v>1</v>
      </c>
      <c r="I6" s="8">
        <v>76</v>
      </c>
      <c r="J6" s="8">
        <f>H6*1</f>
        <v>1</v>
      </c>
      <c r="K6" s="8">
        <v>25</v>
      </c>
      <c r="L6" s="8">
        <f t="shared" si="0"/>
        <v>102</v>
      </c>
    </row>
    <row r="7" spans="1:12" ht="14.1" customHeight="1">
      <c r="A7" s="9">
        <v>4</v>
      </c>
      <c r="B7" s="1" t="s">
        <v>4</v>
      </c>
      <c r="C7" s="1" t="s">
        <v>79</v>
      </c>
      <c r="D7" s="1" t="s">
        <v>11</v>
      </c>
      <c r="E7" s="1" t="s">
        <v>71</v>
      </c>
      <c r="F7" s="1" t="s">
        <v>59</v>
      </c>
      <c r="G7" s="1" t="str">
        <f>VLOOKUP(D7,[1]Consignment!$I$3:$J$39,2,FALSE)</f>
        <v>CYCLE PARTS</v>
      </c>
      <c r="H7" s="1">
        <v>7</v>
      </c>
      <c r="I7" s="8">
        <v>76</v>
      </c>
      <c r="J7" s="8">
        <f>H7*1</f>
        <v>7</v>
      </c>
      <c r="K7" s="8">
        <v>25</v>
      </c>
      <c r="L7" s="8">
        <f t="shared" si="0"/>
        <v>564</v>
      </c>
    </row>
    <row r="8" spans="1:12" ht="14.1" customHeight="1">
      <c r="A8" s="9">
        <v>5</v>
      </c>
      <c r="B8" s="1" t="s">
        <v>6</v>
      </c>
      <c r="C8" s="1" t="s">
        <v>75</v>
      </c>
      <c r="D8" s="1" t="s">
        <v>7</v>
      </c>
      <c r="E8" s="1" t="s">
        <v>71</v>
      </c>
      <c r="F8" s="1" t="s">
        <v>57</v>
      </c>
      <c r="G8" s="1" t="str">
        <f>VLOOKUP(D8,[1]Consignment!$I$3:$J$39,2,FALSE)</f>
        <v>CYCLE</v>
      </c>
      <c r="H8" s="1">
        <v>4</v>
      </c>
      <c r="I8" s="8">
        <v>100</v>
      </c>
      <c r="J8" s="8">
        <f>H8*1</f>
        <v>4</v>
      </c>
      <c r="K8" s="8">
        <v>25</v>
      </c>
      <c r="L8" s="8">
        <f t="shared" si="0"/>
        <v>429</v>
      </c>
    </row>
    <row r="9" spans="1:12" ht="14.1" customHeight="1">
      <c r="A9" s="9">
        <v>6</v>
      </c>
      <c r="B9" s="1" t="s">
        <v>6</v>
      </c>
      <c r="C9" s="1" t="s">
        <v>76</v>
      </c>
      <c r="D9" s="1" t="s">
        <v>8</v>
      </c>
      <c r="E9" s="1" t="s">
        <v>71</v>
      </c>
      <c r="F9" s="1" t="s">
        <v>55</v>
      </c>
      <c r="G9" s="1" t="str">
        <f>VLOOKUP(D9,[1]Consignment!$I$3:$J$39,2,FALSE)</f>
        <v>CYCLE PARTS</v>
      </c>
      <c r="H9" s="1">
        <v>13</v>
      </c>
      <c r="I9" s="8">
        <v>76</v>
      </c>
      <c r="J9" s="8">
        <f>H9*1</f>
        <v>13</v>
      </c>
      <c r="K9" s="8">
        <v>25</v>
      </c>
      <c r="L9" s="8">
        <f t="shared" si="0"/>
        <v>1026</v>
      </c>
    </row>
    <row r="10" spans="1:12" ht="14.1" customHeight="1">
      <c r="A10" s="9">
        <v>7</v>
      </c>
      <c r="B10" s="1" t="s">
        <v>6</v>
      </c>
      <c r="C10" s="1" t="s">
        <v>77</v>
      </c>
      <c r="D10" s="1" t="s">
        <v>9</v>
      </c>
      <c r="E10" s="1" t="s">
        <v>71</v>
      </c>
      <c r="F10" s="1" t="s">
        <v>55</v>
      </c>
      <c r="G10" s="1" t="str">
        <f>VLOOKUP(D10,[1]Consignment!$I$3:$J$39,2,FALSE)</f>
        <v>CYCLE PARTS</v>
      </c>
      <c r="H10" s="1">
        <v>2</v>
      </c>
      <c r="I10" s="8">
        <v>76</v>
      </c>
      <c r="J10" s="8">
        <f>H10*1</f>
        <v>2</v>
      </c>
      <c r="K10" s="8">
        <v>25</v>
      </c>
      <c r="L10" s="8">
        <f t="shared" si="0"/>
        <v>179</v>
      </c>
    </row>
    <row r="11" spans="1:12" ht="14.1" customHeight="1">
      <c r="A11" s="9">
        <v>8</v>
      </c>
      <c r="B11" s="1" t="s">
        <v>6</v>
      </c>
      <c r="C11" s="1" t="s">
        <v>78</v>
      </c>
      <c r="D11" s="1" t="s">
        <v>10</v>
      </c>
      <c r="E11" s="1" t="s">
        <v>71</v>
      </c>
      <c r="F11" s="1" t="s">
        <v>58</v>
      </c>
      <c r="G11" s="1" t="str">
        <f>VLOOKUP(D11,[1]Consignment!$I$3:$J$39,2,FALSE)</f>
        <v>CYCLE PARTS</v>
      </c>
      <c r="H11" s="1">
        <v>1</v>
      </c>
      <c r="I11" s="8">
        <v>76</v>
      </c>
      <c r="J11" s="8">
        <f>H11*1</f>
        <v>1</v>
      </c>
      <c r="K11" s="8">
        <v>25</v>
      </c>
      <c r="L11" s="8">
        <f t="shared" si="0"/>
        <v>102</v>
      </c>
    </row>
    <row r="12" spans="1:12" ht="14.1" customHeight="1">
      <c r="A12" s="9">
        <v>9</v>
      </c>
      <c r="B12" s="1" t="s">
        <v>12</v>
      </c>
      <c r="C12" s="1" t="s">
        <v>80</v>
      </c>
      <c r="D12" s="1" t="s">
        <v>13</v>
      </c>
      <c r="E12" s="1" t="s">
        <v>71</v>
      </c>
      <c r="F12" s="1" t="s">
        <v>60</v>
      </c>
      <c r="G12" s="1" t="str">
        <f>VLOOKUP(D12,[1]Consignment!$I$3:$J$39,2,FALSE)</f>
        <v>CYCLE PARTS</v>
      </c>
      <c r="H12" s="1">
        <v>4</v>
      </c>
      <c r="I12" s="8">
        <v>76</v>
      </c>
      <c r="J12" s="8">
        <f>H12*1</f>
        <v>4</v>
      </c>
      <c r="K12" s="8">
        <v>25</v>
      </c>
      <c r="L12" s="8">
        <f t="shared" si="0"/>
        <v>333</v>
      </c>
    </row>
    <row r="13" spans="1:12" ht="14.1" customHeight="1">
      <c r="A13" s="9">
        <v>10</v>
      </c>
      <c r="B13" s="1" t="s">
        <v>12</v>
      </c>
      <c r="C13" s="1" t="s">
        <v>81</v>
      </c>
      <c r="D13" s="1" t="s">
        <v>14</v>
      </c>
      <c r="E13" s="1" t="s">
        <v>71</v>
      </c>
      <c r="F13" s="1" t="s">
        <v>60</v>
      </c>
      <c r="G13" s="1" t="str">
        <f>VLOOKUP(D13,[1]Consignment!$I$3:$J$39,2,FALSE)</f>
        <v>CYCLE PARTS</v>
      </c>
      <c r="H13" s="1">
        <v>7</v>
      </c>
      <c r="I13" s="8">
        <v>76</v>
      </c>
      <c r="J13" s="8">
        <f>H13*1</f>
        <v>7</v>
      </c>
      <c r="K13" s="8">
        <v>25</v>
      </c>
      <c r="L13" s="8">
        <f t="shared" si="0"/>
        <v>564</v>
      </c>
    </row>
    <row r="14" spans="1:12" ht="14.1" customHeight="1">
      <c r="A14" s="9">
        <v>11</v>
      </c>
      <c r="B14" s="1" t="s">
        <v>12</v>
      </c>
      <c r="C14" s="1" t="s">
        <v>82</v>
      </c>
      <c r="D14" s="1" t="s">
        <v>15</v>
      </c>
      <c r="E14" s="1" t="s">
        <v>71</v>
      </c>
      <c r="F14" s="1" t="s">
        <v>61</v>
      </c>
      <c r="G14" s="1" t="str">
        <f>VLOOKUP(D14,[1]Consignment!$I$3:$J$39,2,FALSE)</f>
        <v>CYCLE PARTS</v>
      </c>
      <c r="H14" s="1">
        <v>2</v>
      </c>
      <c r="I14" s="8">
        <v>76</v>
      </c>
      <c r="J14" s="8">
        <f>H14*1</f>
        <v>2</v>
      </c>
      <c r="K14" s="8">
        <v>25</v>
      </c>
      <c r="L14" s="8">
        <f t="shared" si="0"/>
        <v>179</v>
      </c>
    </row>
    <row r="15" spans="1:12" ht="14.1" customHeight="1">
      <c r="A15" s="9">
        <v>12</v>
      </c>
      <c r="B15" s="1" t="s">
        <v>16</v>
      </c>
      <c r="C15" s="1" t="s">
        <v>83</v>
      </c>
      <c r="D15" s="1" t="s">
        <v>17</v>
      </c>
      <c r="E15" s="1" t="s">
        <v>71</v>
      </c>
      <c r="F15" s="1" t="s">
        <v>58</v>
      </c>
      <c r="G15" s="1" t="str">
        <f>VLOOKUP(D15,[1]Consignment!$I$3:$J$39,2,FALSE)</f>
        <v>CYCLE PARTS</v>
      </c>
      <c r="H15" s="1">
        <v>2</v>
      </c>
      <c r="I15" s="8">
        <v>76</v>
      </c>
      <c r="J15" s="8">
        <f>H15*1</f>
        <v>2</v>
      </c>
      <c r="K15" s="8">
        <v>25</v>
      </c>
      <c r="L15" s="8">
        <f t="shared" si="0"/>
        <v>179</v>
      </c>
    </row>
    <row r="16" spans="1:12" ht="14.1" customHeight="1">
      <c r="A16" s="9">
        <v>13</v>
      </c>
      <c r="B16" s="1" t="s">
        <v>16</v>
      </c>
      <c r="C16" s="1" t="s">
        <v>84</v>
      </c>
      <c r="D16" s="1" t="s">
        <v>18</v>
      </c>
      <c r="E16" s="1" t="s">
        <v>71</v>
      </c>
      <c r="F16" s="1" t="s">
        <v>62</v>
      </c>
      <c r="G16" s="1" t="str">
        <f>VLOOKUP(D16,[1]Consignment!$I$3:$J$39,2,FALSE)</f>
        <v>CYCLE PARTS</v>
      </c>
      <c r="H16" s="1">
        <v>6</v>
      </c>
      <c r="I16" s="8">
        <v>76</v>
      </c>
      <c r="J16" s="8">
        <f>H16*1</f>
        <v>6</v>
      </c>
      <c r="K16" s="8">
        <v>25</v>
      </c>
      <c r="L16" s="8">
        <f t="shared" si="0"/>
        <v>487</v>
      </c>
    </row>
    <row r="17" spans="1:12" ht="14.1" customHeight="1">
      <c r="A17" s="9">
        <v>14</v>
      </c>
      <c r="B17" s="1" t="s">
        <v>22</v>
      </c>
      <c r="C17" s="1" t="s">
        <v>87</v>
      </c>
      <c r="D17" s="1" t="s">
        <v>23</v>
      </c>
      <c r="E17" s="1" t="s">
        <v>71</v>
      </c>
      <c r="F17" s="1" t="s">
        <v>55</v>
      </c>
      <c r="G17" s="1" t="str">
        <f>VLOOKUP(D17,[1]Consignment!$I$3:$J$39,2,FALSE)</f>
        <v>CYCLE PARTS</v>
      </c>
      <c r="H17" s="1">
        <v>25</v>
      </c>
      <c r="I17" s="8">
        <v>76</v>
      </c>
      <c r="J17" s="8">
        <f>H17*1</f>
        <v>25</v>
      </c>
      <c r="K17" s="8">
        <v>25</v>
      </c>
      <c r="L17" s="8">
        <f t="shared" si="0"/>
        <v>1950</v>
      </c>
    </row>
    <row r="18" spans="1:12" ht="14.1" customHeight="1">
      <c r="A18" s="9">
        <v>15</v>
      </c>
      <c r="B18" s="1" t="s">
        <v>22</v>
      </c>
      <c r="C18" s="1" t="s">
        <v>89</v>
      </c>
      <c r="D18" s="1" t="s">
        <v>25</v>
      </c>
      <c r="E18" s="1" t="s">
        <v>71</v>
      </c>
      <c r="F18" s="1" t="s">
        <v>65</v>
      </c>
      <c r="G18" s="1" t="str">
        <f>VLOOKUP(D18,[1]Consignment!$I$3:$J$39,2,FALSE)</f>
        <v>CYCLE PARTS</v>
      </c>
      <c r="H18" s="1">
        <v>7</v>
      </c>
      <c r="I18" s="8">
        <v>76</v>
      </c>
      <c r="J18" s="8">
        <f>H18*1</f>
        <v>7</v>
      </c>
      <c r="K18" s="8">
        <v>25</v>
      </c>
      <c r="L18" s="8">
        <f t="shared" si="0"/>
        <v>564</v>
      </c>
    </row>
    <row r="19" spans="1:12" ht="14.1" customHeight="1">
      <c r="A19" s="9">
        <v>16</v>
      </c>
      <c r="B19" s="1" t="s">
        <v>19</v>
      </c>
      <c r="C19" s="1" t="s">
        <v>85</v>
      </c>
      <c r="D19" s="1" t="s">
        <v>20</v>
      </c>
      <c r="E19" s="1" t="s">
        <v>71</v>
      </c>
      <c r="F19" s="1" t="s">
        <v>62</v>
      </c>
      <c r="G19" s="1" t="str">
        <f>VLOOKUP(D19,[1]Consignment!$I$3:$J$39,2,FALSE)</f>
        <v>CYCLE PARTS</v>
      </c>
      <c r="H19" s="1">
        <v>11</v>
      </c>
      <c r="I19" s="8">
        <v>76</v>
      </c>
      <c r="J19" s="8">
        <f>H19*1</f>
        <v>11</v>
      </c>
      <c r="K19" s="8">
        <v>25</v>
      </c>
      <c r="L19" s="8">
        <f t="shared" si="0"/>
        <v>872</v>
      </c>
    </row>
    <row r="20" spans="1:12" ht="14.1" customHeight="1">
      <c r="A20" s="9">
        <v>17</v>
      </c>
      <c r="B20" s="1" t="s">
        <v>19</v>
      </c>
      <c r="C20" s="1" t="s">
        <v>86</v>
      </c>
      <c r="D20" s="1" t="s">
        <v>21</v>
      </c>
      <c r="E20" s="1" t="s">
        <v>71</v>
      </c>
      <c r="F20" s="1" t="s">
        <v>63</v>
      </c>
      <c r="G20" s="1" t="str">
        <f>VLOOKUP(D20,[1]Consignment!$I$3:$J$39,2,FALSE)</f>
        <v>CYCLE PARTS</v>
      </c>
      <c r="H20" s="1">
        <v>5</v>
      </c>
      <c r="I20" s="8">
        <v>76</v>
      </c>
      <c r="J20" s="8">
        <f>H20*1</f>
        <v>5</v>
      </c>
      <c r="K20" s="8">
        <v>25</v>
      </c>
      <c r="L20" s="8">
        <f t="shared" si="0"/>
        <v>410</v>
      </c>
    </row>
    <row r="21" spans="1:12" ht="14.1" customHeight="1">
      <c r="A21" s="9">
        <v>18</v>
      </c>
      <c r="B21" s="1" t="s">
        <v>19</v>
      </c>
      <c r="C21" s="1" t="s">
        <v>88</v>
      </c>
      <c r="D21" s="1" t="s">
        <v>24</v>
      </c>
      <c r="E21" s="1" t="s">
        <v>71</v>
      </c>
      <c r="F21" s="1" t="s">
        <v>64</v>
      </c>
      <c r="G21" s="7" t="s">
        <v>116</v>
      </c>
      <c r="H21" s="1">
        <v>6</v>
      </c>
      <c r="I21" s="8">
        <v>76</v>
      </c>
      <c r="J21" s="8">
        <f>H21*1</f>
        <v>6</v>
      </c>
      <c r="K21" s="8">
        <v>25</v>
      </c>
      <c r="L21" s="8">
        <f t="shared" si="0"/>
        <v>487</v>
      </c>
    </row>
    <row r="22" spans="1:12" ht="14.1" customHeight="1">
      <c r="A22" s="9">
        <v>19</v>
      </c>
      <c r="B22" s="1" t="s">
        <v>19</v>
      </c>
      <c r="C22" s="1" t="s">
        <v>90</v>
      </c>
      <c r="D22" s="1" t="s">
        <v>26</v>
      </c>
      <c r="E22" s="1" t="s">
        <v>71</v>
      </c>
      <c r="F22" s="1" t="s">
        <v>66</v>
      </c>
      <c r="G22" s="1" t="str">
        <f>VLOOKUP(D22,[1]Consignment!$I$3:$J$39,2,FALSE)</f>
        <v>CYCLE PARTS</v>
      </c>
      <c r="H22" s="1">
        <v>5</v>
      </c>
      <c r="I22" s="8">
        <v>76</v>
      </c>
      <c r="J22" s="8">
        <f>H22*1</f>
        <v>5</v>
      </c>
      <c r="K22" s="8">
        <v>25</v>
      </c>
      <c r="L22" s="8">
        <f t="shared" si="0"/>
        <v>410</v>
      </c>
    </row>
    <row r="23" spans="1:12" ht="14.1" customHeight="1">
      <c r="A23" s="9">
        <v>20</v>
      </c>
      <c r="B23" s="1" t="s">
        <v>19</v>
      </c>
      <c r="C23" s="1" t="s">
        <v>91</v>
      </c>
      <c r="D23" s="1" t="s">
        <v>27</v>
      </c>
      <c r="E23" s="1" t="s">
        <v>71</v>
      </c>
      <c r="F23" s="1" t="s">
        <v>67</v>
      </c>
      <c r="G23" s="1" t="str">
        <f>VLOOKUP(D23,[1]Consignment!$I$3:$J$39,2,FALSE)</f>
        <v>CYCLE PARTS</v>
      </c>
      <c r="H23" s="1">
        <v>2</v>
      </c>
      <c r="I23" s="8">
        <v>76</v>
      </c>
      <c r="J23" s="8">
        <f>H23*1</f>
        <v>2</v>
      </c>
      <c r="K23" s="8">
        <v>25</v>
      </c>
      <c r="L23" s="8">
        <f t="shared" si="0"/>
        <v>179</v>
      </c>
    </row>
    <row r="24" spans="1:12" ht="14.1" customHeight="1">
      <c r="A24" s="9">
        <v>21</v>
      </c>
      <c r="B24" s="1" t="s">
        <v>19</v>
      </c>
      <c r="C24" s="1" t="s">
        <v>92</v>
      </c>
      <c r="D24" s="1" t="s">
        <v>28</v>
      </c>
      <c r="E24" s="1" t="s">
        <v>71</v>
      </c>
      <c r="F24" s="1" t="s">
        <v>68</v>
      </c>
      <c r="G24" s="1" t="str">
        <f>VLOOKUP(D24,[1]Consignment!$I$3:$J$39,2,FALSE)</f>
        <v>CYCLE PARTS</v>
      </c>
      <c r="H24" s="1">
        <v>8</v>
      </c>
      <c r="I24" s="8">
        <v>76</v>
      </c>
      <c r="J24" s="8">
        <f>H24*1</f>
        <v>8</v>
      </c>
      <c r="K24" s="8">
        <v>25</v>
      </c>
      <c r="L24" s="8">
        <f t="shared" si="0"/>
        <v>641</v>
      </c>
    </row>
    <row r="25" spans="1:12" ht="14.1" customHeight="1">
      <c r="A25" s="9">
        <v>22</v>
      </c>
      <c r="B25" s="1" t="s">
        <v>19</v>
      </c>
      <c r="C25" s="1" t="s">
        <v>93</v>
      </c>
      <c r="D25" s="1" t="s">
        <v>29</v>
      </c>
      <c r="E25" s="1" t="s">
        <v>71</v>
      </c>
      <c r="F25" s="1" t="s">
        <v>59</v>
      </c>
      <c r="G25" s="1" t="str">
        <f>VLOOKUP(D25,[1]Consignment!$I$3:$J$39,2,FALSE)</f>
        <v>CYCLE PARTS</v>
      </c>
      <c r="H25" s="1">
        <v>9</v>
      </c>
      <c r="I25" s="8">
        <v>76</v>
      </c>
      <c r="J25" s="8">
        <f>H25*1</f>
        <v>9</v>
      </c>
      <c r="K25" s="8">
        <v>25</v>
      </c>
      <c r="L25" s="8">
        <f t="shared" si="0"/>
        <v>718</v>
      </c>
    </row>
    <row r="26" spans="1:12" ht="14.1" customHeight="1">
      <c r="A26" s="9">
        <v>23</v>
      </c>
      <c r="B26" s="1" t="s">
        <v>30</v>
      </c>
      <c r="C26" s="1" t="s">
        <v>94</v>
      </c>
      <c r="D26" s="1" t="s">
        <v>31</v>
      </c>
      <c r="E26" s="1" t="s">
        <v>71</v>
      </c>
      <c r="F26" s="1" t="s">
        <v>56</v>
      </c>
      <c r="G26" s="1" t="str">
        <f>VLOOKUP(D26,[1]Consignment!$I$3:$J$39,2,FALSE)</f>
        <v>CYCLE PARTS</v>
      </c>
      <c r="H26" s="1">
        <v>1</v>
      </c>
      <c r="I26" s="8">
        <v>76</v>
      </c>
      <c r="J26" s="8">
        <f>H26*1</f>
        <v>1</v>
      </c>
      <c r="K26" s="8">
        <v>25</v>
      </c>
      <c r="L26" s="8">
        <f t="shared" si="0"/>
        <v>102</v>
      </c>
    </row>
    <row r="27" spans="1:12" ht="14.1" customHeight="1">
      <c r="A27" s="9">
        <v>24</v>
      </c>
      <c r="B27" s="1" t="s">
        <v>30</v>
      </c>
      <c r="C27" s="1" t="s">
        <v>95</v>
      </c>
      <c r="D27" s="1" t="s">
        <v>32</v>
      </c>
      <c r="E27" s="1" t="s">
        <v>71</v>
      </c>
      <c r="F27" s="1" t="s">
        <v>69</v>
      </c>
      <c r="G27" s="1" t="str">
        <f>VLOOKUP(D27,[1]Consignment!$I$3:$J$39,2,FALSE)</f>
        <v>CYCLE PARTS</v>
      </c>
      <c r="H27" s="1">
        <v>14</v>
      </c>
      <c r="I27" s="8">
        <v>76</v>
      </c>
      <c r="J27" s="8">
        <f>H27*1</f>
        <v>14</v>
      </c>
      <c r="K27" s="8">
        <v>25</v>
      </c>
      <c r="L27" s="8">
        <f t="shared" si="0"/>
        <v>1103</v>
      </c>
    </row>
    <row r="28" spans="1:12" ht="14.1" customHeight="1">
      <c r="A28" s="9">
        <v>25</v>
      </c>
      <c r="B28" s="1" t="s">
        <v>30</v>
      </c>
      <c r="C28" s="1" t="s">
        <v>96</v>
      </c>
      <c r="D28" s="1" t="s">
        <v>33</v>
      </c>
      <c r="E28" s="1" t="s">
        <v>71</v>
      </c>
      <c r="F28" s="1" t="s">
        <v>62</v>
      </c>
      <c r="G28" s="1" t="str">
        <f>VLOOKUP(D28,[1]Consignment!$I$3:$J$39,2,FALSE)</f>
        <v>CYCLE PARTS</v>
      </c>
      <c r="H28" s="1">
        <v>2</v>
      </c>
      <c r="I28" s="8">
        <v>76</v>
      </c>
      <c r="J28" s="8">
        <f>H28*1</f>
        <v>2</v>
      </c>
      <c r="K28" s="8">
        <v>25</v>
      </c>
      <c r="L28" s="8">
        <f t="shared" si="0"/>
        <v>179</v>
      </c>
    </row>
    <row r="29" spans="1:12" ht="14.1" customHeight="1">
      <c r="A29" s="9">
        <v>26</v>
      </c>
      <c r="B29" s="1" t="s">
        <v>30</v>
      </c>
      <c r="C29" s="1" t="s">
        <v>97</v>
      </c>
      <c r="D29" s="1" t="s">
        <v>34</v>
      </c>
      <c r="E29" s="1" t="s">
        <v>71</v>
      </c>
      <c r="F29" s="1" t="s">
        <v>69</v>
      </c>
      <c r="G29" s="1" t="str">
        <f>VLOOKUP(D29,[1]Consignment!$I$3:$J$39,2,FALSE)</f>
        <v>CYCLE PARTS</v>
      </c>
      <c r="H29" s="1">
        <v>1</v>
      </c>
      <c r="I29" s="8">
        <v>76</v>
      </c>
      <c r="J29" s="8">
        <f>H29*1</f>
        <v>1</v>
      </c>
      <c r="K29" s="8">
        <v>25</v>
      </c>
      <c r="L29" s="8">
        <f t="shared" si="0"/>
        <v>102</v>
      </c>
    </row>
    <row r="30" spans="1:12" ht="14.1" customHeight="1">
      <c r="A30" s="9">
        <v>27</v>
      </c>
      <c r="B30" s="1" t="s">
        <v>30</v>
      </c>
      <c r="C30" s="1" t="s">
        <v>98</v>
      </c>
      <c r="D30" s="1" t="s">
        <v>35</v>
      </c>
      <c r="E30" s="1" t="s">
        <v>71</v>
      </c>
      <c r="F30" s="1" t="s">
        <v>63</v>
      </c>
      <c r="G30" s="1" t="str">
        <f>VLOOKUP(D30,[1]Consignment!$I$3:$J$39,2,FALSE)</f>
        <v>CYCLE PARTS</v>
      </c>
      <c r="H30" s="1">
        <v>6</v>
      </c>
      <c r="I30" s="8">
        <v>76</v>
      </c>
      <c r="J30" s="8">
        <f>H30*1</f>
        <v>6</v>
      </c>
      <c r="K30" s="8">
        <v>25</v>
      </c>
      <c r="L30" s="8">
        <f t="shared" si="0"/>
        <v>487</v>
      </c>
    </row>
    <row r="31" spans="1:12" ht="14.1" customHeight="1">
      <c r="A31" s="9">
        <v>28</v>
      </c>
      <c r="B31" s="1" t="s">
        <v>30</v>
      </c>
      <c r="C31" s="1" t="s">
        <v>101</v>
      </c>
      <c r="D31" s="1" t="s">
        <v>39</v>
      </c>
      <c r="E31" s="1" t="s">
        <v>71</v>
      </c>
      <c r="F31" s="1" t="s">
        <v>60</v>
      </c>
      <c r="G31" s="1" t="str">
        <f>VLOOKUP(D31,[1]Consignment!$I$3:$J$39,2,FALSE)</f>
        <v>CYCLE PARTS</v>
      </c>
      <c r="H31" s="1">
        <v>4</v>
      </c>
      <c r="I31" s="8">
        <v>76</v>
      </c>
      <c r="J31" s="8">
        <f>H31*1</f>
        <v>4</v>
      </c>
      <c r="K31" s="8">
        <v>25</v>
      </c>
      <c r="L31" s="8">
        <f t="shared" si="0"/>
        <v>333</v>
      </c>
    </row>
    <row r="32" spans="1:12" ht="14.1" customHeight="1">
      <c r="A32" s="9">
        <v>29</v>
      </c>
      <c r="B32" s="1" t="s">
        <v>36</v>
      </c>
      <c r="C32" s="1" t="s">
        <v>99</v>
      </c>
      <c r="D32" s="1" t="s">
        <v>37</v>
      </c>
      <c r="E32" s="1" t="s">
        <v>71</v>
      </c>
      <c r="F32" s="1" t="s">
        <v>58</v>
      </c>
      <c r="G32" s="1" t="str">
        <f>VLOOKUP(D32,[1]Consignment!$I$3:$J$39,2,FALSE)</f>
        <v>CYCLE PARTS</v>
      </c>
      <c r="H32" s="1">
        <v>1</v>
      </c>
      <c r="I32" s="8">
        <v>76</v>
      </c>
      <c r="J32" s="8">
        <f>H32*1</f>
        <v>1</v>
      </c>
      <c r="K32" s="8">
        <v>25</v>
      </c>
      <c r="L32" s="8">
        <f t="shared" si="0"/>
        <v>102</v>
      </c>
    </row>
    <row r="33" spans="1:12" ht="14.1" customHeight="1">
      <c r="A33" s="9">
        <v>30</v>
      </c>
      <c r="B33" s="1" t="s">
        <v>36</v>
      </c>
      <c r="C33" s="1" t="s">
        <v>100</v>
      </c>
      <c r="D33" s="1" t="s">
        <v>38</v>
      </c>
      <c r="E33" s="1" t="s">
        <v>71</v>
      </c>
      <c r="F33" s="1" t="s">
        <v>68</v>
      </c>
      <c r="G33" s="1" t="str">
        <f>VLOOKUP(D33,[1]Consignment!$I$3:$J$39,2,FALSE)</f>
        <v>CYCLE PARTS</v>
      </c>
      <c r="H33" s="1">
        <v>2</v>
      </c>
      <c r="I33" s="8">
        <v>76</v>
      </c>
      <c r="J33" s="8">
        <f>H33*1</f>
        <v>2</v>
      </c>
      <c r="K33" s="8">
        <v>25</v>
      </c>
      <c r="L33" s="8">
        <f t="shared" si="0"/>
        <v>179</v>
      </c>
    </row>
    <row r="34" spans="1:12" ht="14.1" customHeight="1">
      <c r="A34" s="9">
        <v>31</v>
      </c>
      <c r="B34" s="1" t="s">
        <v>40</v>
      </c>
      <c r="C34" s="1" t="s">
        <v>102</v>
      </c>
      <c r="D34" s="1" t="s">
        <v>41</v>
      </c>
      <c r="E34" s="1" t="s">
        <v>71</v>
      </c>
      <c r="F34" s="1" t="s">
        <v>70</v>
      </c>
      <c r="G34" s="1" t="str">
        <f>VLOOKUP(D34,[1]Consignment!$I$3:$J$39,2,FALSE)</f>
        <v>CYCLE PARTS</v>
      </c>
      <c r="H34" s="1">
        <v>10</v>
      </c>
      <c r="I34" s="8">
        <v>76</v>
      </c>
      <c r="J34" s="8">
        <f>H34*1</f>
        <v>10</v>
      </c>
      <c r="K34" s="8">
        <v>25</v>
      </c>
      <c r="L34" s="8">
        <f t="shared" si="0"/>
        <v>795</v>
      </c>
    </row>
    <row r="35" spans="1:12" ht="14.1" customHeight="1">
      <c r="A35" s="9">
        <v>32</v>
      </c>
      <c r="B35" s="1" t="s">
        <v>40</v>
      </c>
      <c r="C35" s="1" t="s">
        <v>103</v>
      </c>
      <c r="D35" s="1" t="s">
        <v>42</v>
      </c>
      <c r="E35" s="1" t="s">
        <v>71</v>
      </c>
      <c r="F35" s="1" t="s">
        <v>63</v>
      </c>
      <c r="G35" s="1" t="str">
        <f>VLOOKUP(D35,[1]Consignment!$I$3:$J$39,2,FALSE)</f>
        <v>CYCLE PARTS</v>
      </c>
      <c r="H35" s="1">
        <v>3</v>
      </c>
      <c r="I35" s="8">
        <v>76</v>
      </c>
      <c r="J35" s="8">
        <f>H35*1</f>
        <v>3</v>
      </c>
      <c r="K35" s="8">
        <v>25</v>
      </c>
      <c r="L35" s="8">
        <f t="shared" si="0"/>
        <v>256</v>
      </c>
    </row>
    <row r="36" spans="1:12" ht="14.1" customHeight="1">
      <c r="A36" s="9">
        <v>33</v>
      </c>
      <c r="B36" s="1" t="s">
        <v>40</v>
      </c>
      <c r="C36" s="1" t="s">
        <v>104</v>
      </c>
      <c r="D36" s="1" t="s">
        <v>43</v>
      </c>
      <c r="E36" s="1" t="s">
        <v>71</v>
      </c>
      <c r="F36" s="1" t="s">
        <v>66</v>
      </c>
      <c r="G36" s="1" t="str">
        <f>VLOOKUP(D36,[1]Consignment!$I$3:$J$39,2,FALSE)</f>
        <v>CYCLE PARTS</v>
      </c>
      <c r="H36" s="1">
        <v>5</v>
      </c>
      <c r="I36" s="8">
        <v>76</v>
      </c>
      <c r="J36" s="8">
        <f>H36*1</f>
        <v>5</v>
      </c>
      <c r="K36" s="8">
        <v>25</v>
      </c>
      <c r="L36" s="8">
        <f t="shared" si="0"/>
        <v>410</v>
      </c>
    </row>
    <row r="37" spans="1:12" ht="14.1" customHeight="1">
      <c r="A37" s="9">
        <v>34</v>
      </c>
      <c r="B37" s="1" t="s">
        <v>40</v>
      </c>
      <c r="C37" s="1" t="s">
        <v>105</v>
      </c>
      <c r="D37" s="1" t="s">
        <v>44</v>
      </c>
      <c r="E37" s="1" t="s">
        <v>71</v>
      </c>
      <c r="F37" s="1" t="s">
        <v>55</v>
      </c>
      <c r="G37" s="1" t="str">
        <f>VLOOKUP(D37,[1]Consignment!$I$3:$J$39,2,FALSE)</f>
        <v>CYCLE PARTS</v>
      </c>
      <c r="H37" s="1">
        <v>10</v>
      </c>
      <c r="I37" s="8">
        <v>76</v>
      </c>
      <c r="J37" s="8">
        <f>H37*1</f>
        <v>10</v>
      </c>
      <c r="K37" s="8">
        <v>25</v>
      </c>
      <c r="L37" s="8">
        <f t="shared" si="0"/>
        <v>795</v>
      </c>
    </row>
    <row r="38" spans="1:12" ht="14.1" customHeight="1">
      <c r="A38" s="9">
        <v>35</v>
      </c>
      <c r="B38" s="1" t="s">
        <v>40</v>
      </c>
      <c r="C38" s="1" t="s">
        <v>106</v>
      </c>
      <c r="D38" s="1" t="s">
        <v>45</v>
      </c>
      <c r="E38" s="1" t="s">
        <v>71</v>
      </c>
      <c r="F38" s="1" t="s">
        <v>55</v>
      </c>
      <c r="G38" s="1" t="str">
        <f>VLOOKUP(D38,[1]Consignment!$I$3:$J$39,2,FALSE)</f>
        <v>CYCLE PARTS</v>
      </c>
      <c r="H38" s="1">
        <v>20</v>
      </c>
      <c r="I38" s="8">
        <v>76</v>
      </c>
      <c r="J38" s="8">
        <f>H38*1</f>
        <v>20</v>
      </c>
      <c r="K38" s="8">
        <v>25</v>
      </c>
      <c r="L38" s="8">
        <f t="shared" si="0"/>
        <v>1565</v>
      </c>
    </row>
    <row r="39" spans="1:12" ht="14.1" customHeight="1">
      <c r="A39" s="9">
        <v>36</v>
      </c>
      <c r="B39" s="1" t="s">
        <v>40</v>
      </c>
      <c r="C39" s="1" t="s">
        <v>107</v>
      </c>
      <c r="D39" s="1" t="s">
        <v>46</v>
      </c>
      <c r="E39" s="1" t="s">
        <v>71</v>
      </c>
      <c r="F39" s="1" t="s">
        <v>55</v>
      </c>
      <c r="G39" s="1" t="str">
        <f>VLOOKUP(D39,[1]Consignment!$I$3:$J$39,2,FALSE)</f>
        <v>CYCLE PARTS</v>
      </c>
      <c r="H39" s="1">
        <v>10</v>
      </c>
      <c r="I39" s="8">
        <v>76</v>
      </c>
      <c r="J39" s="8">
        <f>H39*1</f>
        <v>10</v>
      </c>
      <c r="K39" s="8">
        <v>25</v>
      </c>
      <c r="L39" s="8">
        <f t="shared" si="0"/>
        <v>795</v>
      </c>
    </row>
    <row r="40" spans="1:12" ht="14.1" customHeight="1">
      <c r="A40" s="9">
        <v>37</v>
      </c>
      <c r="B40" s="1" t="s">
        <v>47</v>
      </c>
      <c r="C40" s="1" t="s">
        <v>108</v>
      </c>
      <c r="D40" s="1" t="s">
        <v>48</v>
      </c>
      <c r="E40" s="1" t="s">
        <v>71</v>
      </c>
      <c r="F40" s="1" t="s">
        <v>55</v>
      </c>
      <c r="G40" s="1" t="str">
        <f>VLOOKUP(D40,[1]Consignment!$I$3:$J$39,2,FALSE)</f>
        <v>CYCLE PARTS</v>
      </c>
      <c r="H40" s="1">
        <v>25</v>
      </c>
      <c r="I40" s="8">
        <v>76</v>
      </c>
      <c r="J40" s="8">
        <f>H40*1</f>
        <v>25</v>
      </c>
      <c r="K40" s="8">
        <v>25</v>
      </c>
      <c r="L40" s="8">
        <f t="shared" si="0"/>
        <v>1950</v>
      </c>
    </row>
    <row r="41" spans="1:12" s="4" customFormat="1" ht="14.1" customHeight="1">
      <c r="A41" s="15" t="s">
        <v>121</v>
      </c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5">
        <f>SUM(L4:L40)</f>
        <v>21503</v>
      </c>
    </row>
    <row r="42" spans="1:12" s="6" customFormat="1">
      <c r="A42" s="19" t="s">
        <v>114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s="6" customFormat="1">
      <c r="A43" s="19" t="s">
        <v>119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s="6" customFormat="1" ht="30" customHeight="1">
      <c r="A44" s="11" t="s">
        <v>115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>
      <c r="H45" s="18">
        <f>SUM(H4:H40)</f>
        <v>266</v>
      </c>
    </row>
  </sheetData>
  <sortState ref="B4:L40">
    <sortCondition ref="B4:B40"/>
    <sortCondition ref="C4:C40"/>
  </sortState>
  <mergeCells count="8">
    <mergeCell ref="A43:L43"/>
    <mergeCell ref="A44:L44"/>
    <mergeCell ref="A1:G1"/>
    <mergeCell ref="H1:L1"/>
    <mergeCell ref="A2:G2"/>
    <mergeCell ref="H2:L2"/>
    <mergeCell ref="A41:K41"/>
    <mergeCell ref="A42:L42"/>
  </mergeCells>
  <pageMargins left="0.23622047244094491" right="0.23622047244094491" top="0.31496062992125984" bottom="0.27559055118110237" header="0.19685039370078741" footer="0.15748031496062992"/>
  <pageSetup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2025-07-03T08:44:01Z</cp:lastPrinted>
  <dcterms:created xsi:type="dcterms:W3CDTF">2025-06-17T12:46:00Z</dcterms:created>
  <dcterms:modified xsi:type="dcterms:W3CDTF">2025-07-03T08:44:02Z</dcterms:modified>
</cp:coreProperties>
</file>