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7" i="1" l="1"/>
  <c r="G17" i="1"/>
  <c r="K9" i="1" l="1"/>
  <c r="K8" i="1"/>
  <c r="I5" i="1"/>
  <c r="K5" i="1" s="1"/>
  <c r="I6" i="1"/>
  <c r="K6" i="1" s="1"/>
  <c r="I7" i="1"/>
  <c r="K7" i="1" s="1"/>
  <c r="I10" i="1"/>
  <c r="K10" i="1" s="1"/>
  <c r="I11" i="1"/>
  <c r="K11" i="1" s="1"/>
  <c r="I12" i="1"/>
  <c r="K12" i="1" s="1"/>
  <c r="I13" i="1"/>
  <c r="K13" i="1" s="1"/>
  <c r="I4" i="1"/>
  <c r="K4" i="1" s="1"/>
  <c r="K14" i="1" l="1"/>
</calcChain>
</file>

<file path=xl/sharedStrings.xml><?xml version="1.0" encoding="utf-8"?>
<sst xmlns="http://schemas.openxmlformats.org/spreadsheetml/2006/main" count="67" uniqueCount="52">
  <si>
    <t>INVOICE
PRAGATI LOGISTICS,SAMANTA SAHI KHUNTIA LANE,8984191006
GST No:21AGHPB9356M1Z9</t>
  </si>
  <si>
    <t>01/7/2024</t>
  </si>
  <si>
    <t>12800</t>
  </si>
  <si>
    <t>12790</t>
  </si>
  <si>
    <t>02/7/2024</t>
  </si>
  <si>
    <t>2808</t>
  </si>
  <si>
    <t>805</t>
  </si>
  <si>
    <t>19/7/2024</t>
  </si>
  <si>
    <t>12835</t>
  </si>
  <si>
    <t>2827</t>
  </si>
  <si>
    <t>31/7/2024</t>
  </si>
  <si>
    <t>2886</t>
  </si>
  <si>
    <t>2895</t>
  </si>
  <si>
    <t>885</t>
  </si>
  <si>
    <t>13/7/2024</t>
  </si>
  <si>
    <t>12824</t>
  </si>
  <si>
    <t>Thanking you for your business.
PRAGATI LOGISTICS</t>
  </si>
  <si>
    <t>PL/JA/07171</t>
  </si>
  <si>
    <t>PL/JA/07138</t>
  </si>
  <si>
    <t>PL/JA/07273</t>
  </si>
  <si>
    <t>PL/JA/07334</t>
  </si>
  <si>
    <t>PL/JA/08698</t>
  </si>
  <si>
    <t>PL/JA/08705</t>
  </si>
  <si>
    <t>PL/JA/09697</t>
  </si>
  <si>
    <t>PL/JA/10077</t>
  </si>
  <si>
    <t>PL/JA/10170</t>
  </si>
  <si>
    <t>PL/JA/08280</t>
  </si>
  <si>
    <t>MANGALPUR</t>
  </si>
  <si>
    <t>DANDAMUKUNDAPUR</t>
  </si>
  <si>
    <t>HUMMA</t>
  </si>
  <si>
    <t>BALIAPAL</t>
  </si>
  <si>
    <t>HATADIHI</t>
  </si>
  <si>
    <t>CHARICHHAKA</t>
  </si>
  <si>
    <t>rasalpur</t>
  </si>
  <si>
    <t>PURUSOTTAMPUR</t>
  </si>
  <si>
    <t>NISCHINTAKOILI</t>
  </si>
  <si>
    <t>CTC</t>
  </si>
  <si>
    <t>SL</t>
  </si>
  <si>
    <t>DATE</t>
  </si>
  <si>
    <t>LR NO</t>
  </si>
  <si>
    <t>FROM</t>
  </si>
  <si>
    <t>INV NO</t>
  </si>
  <si>
    <t>CASE</t>
  </si>
  <si>
    <t>WEIGHT</t>
  </si>
  <si>
    <t>RATE</t>
  </si>
  <si>
    <t>AMOUNT</t>
  </si>
  <si>
    <t>DESTINATION</t>
  </si>
  <si>
    <t>LR CH.</t>
  </si>
  <si>
    <t>Kindly, verify &amp; confirm within 7 days, else GST will be filed by 20th AUG, 2024. 
GST to be paid by Consignor under Reverse Charge Mechanism(RCM) as per GST.</t>
  </si>
  <si>
    <t xml:space="preserve">BIOSTADT INDIA LTD
Address:BIOSTADT INDIA LIMITED NA, 
CONTANMENT ROAD,
K.K. BHAVSINKA CAMPUS-753001 ODISHA,9337388992
GST No:21AACCB1830G1ZF
</t>
  </si>
  <si>
    <t xml:space="preserve">Bill Date:31/07/2024
Bill NO : 14786
Total Amount: 5059.00
</t>
  </si>
  <si>
    <t>(RUPEES FIVE THOUSAND FIFTY NINE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</si>
</sst>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right" wrapText="1"/>
    </xf>
    <xf numFmtId="0" fontId="1" fillId="2" borderId="0" xfId="0" applyNumberFormat="1" applyFont="1" applyFill="1" applyAlignment="1">
      <alignment horizontal="right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NumberFormat="1" applyFont="1" applyFill="1" applyBorder="1" applyAlignment="1">
      <alignment horizontal="right" wrapText="1"/>
    </xf>
    <xf numFmtId="2" fontId="1" fillId="2" borderId="1" xfId="0" applyNumberFormat="1" applyFont="1" applyFill="1" applyBorder="1" applyAlignment="1">
      <alignment horizontal="right" wrapText="1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2" fontId="3" fillId="2" borderId="1" xfId="0" applyNumberFormat="1" applyFont="1" applyFill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104775</xdr:rowOff>
    </xdr:from>
    <xdr:to>
      <xdr:col>7</xdr:col>
      <xdr:colOff>209550</xdr:colOff>
      <xdr:row>0</xdr:row>
      <xdr:rowOff>1066800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04775"/>
          <a:ext cx="43243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7" workbookViewId="0">
      <selection activeCell="P19" sqref="P19"/>
    </sheetView>
  </sheetViews>
  <sheetFormatPr defaultRowHeight="15"/>
  <cols>
    <col min="1" max="1" width="3.85546875" style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20.8554687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5703125" style="12" customWidth="1"/>
    <col min="10" max="10" width="7" style="12" customWidth="1"/>
    <col min="11" max="11" width="9.85546875" style="12" customWidth="1"/>
    <col min="12" max="12" width="9.140625" style="1" customWidth="1"/>
    <col min="13" max="16384" width="9.140625" style="1"/>
  </cols>
  <sheetData>
    <row r="1" spans="1:11" ht="90" customHeight="1">
      <c r="A1" s="18"/>
      <c r="B1" s="19"/>
      <c r="C1" s="19"/>
      <c r="D1" s="19"/>
      <c r="E1" s="19"/>
      <c r="F1" s="19"/>
      <c r="G1" s="19"/>
      <c r="H1" s="20"/>
      <c r="I1" s="24" t="s">
        <v>0</v>
      </c>
      <c r="J1" s="24"/>
      <c r="K1" s="24"/>
    </row>
    <row r="2" spans="1:11" ht="96" customHeight="1">
      <c r="A2" s="21" t="s">
        <v>49</v>
      </c>
      <c r="B2" s="22"/>
      <c r="C2" s="22"/>
      <c r="D2" s="22"/>
      <c r="E2" s="22"/>
      <c r="F2" s="22"/>
      <c r="G2" s="22"/>
      <c r="H2" s="23"/>
      <c r="I2" s="25" t="s">
        <v>50</v>
      </c>
      <c r="J2" s="25"/>
      <c r="K2" s="25"/>
    </row>
    <row r="3" spans="1:11" s="4" customFormat="1">
      <c r="A3" s="2" t="s">
        <v>37</v>
      </c>
      <c r="B3" s="2" t="s">
        <v>38</v>
      </c>
      <c r="C3" s="2" t="s">
        <v>39</v>
      </c>
      <c r="D3" s="2" t="s">
        <v>40</v>
      </c>
      <c r="E3" s="2" t="s">
        <v>46</v>
      </c>
      <c r="F3" s="2" t="s">
        <v>41</v>
      </c>
      <c r="G3" s="2" t="s">
        <v>42</v>
      </c>
      <c r="H3" s="2" t="s">
        <v>43</v>
      </c>
      <c r="I3" s="3" t="s">
        <v>44</v>
      </c>
      <c r="J3" s="3" t="s">
        <v>47</v>
      </c>
      <c r="K3" s="3" t="s">
        <v>45</v>
      </c>
    </row>
    <row r="4" spans="1:11">
      <c r="A4" s="5">
        <v>1</v>
      </c>
      <c r="B4" s="6" t="s">
        <v>1</v>
      </c>
      <c r="C4" s="6" t="s">
        <v>17</v>
      </c>
      <c r="D4" s="7" t="s">
        <v>36</v>
      </c>
      <c r="E4" s="6" t="s">
        <v>27</v>
      </c>
      <c r="F4" s="6" t="s">
        <v>2</v>
      </c>
      <c r="G4" s="6">
        <v>6</v>
      </c>
      <c r="H4" s="6">
        <v>56</v>
      </c>
      <c r="I4" s="8">
        <f>VLOOKUP(E4,'[1]BIOSTARDT INDIA'!$C$3:$E$299,3,FALSE)</f>
        <v>3</v>
      </c>
      <c r="J4" s="8">
        <v>20</v>
      </c>
      <c r="K4" s="8">
        <f>H4*I4+J4</f>
        <v>188</v>
      </c>
    </row>
    <row r="5" spans="1:11">
      <c r="A5" s="5">
        <v>2</v>
      </c>
      <c r="B5" s="6" t="s">
        <v>1</v>
      </c>
      <c r="C5" s="6" t="s">
        <v>18</v>
      </c>
      <c r="D5" s="7" t="s">
        <v>36</v>
      </c>
      <c r="E5" s="6" t="s">
        <v>28</v>
      </c>
      <c r="F5" s="6" t="s">
        <v>3</v>
      </c>
      <c r="G5" s="6">
        <v>5</v>
      </c>
      <c r="H5" s="6">
        <v>20</v>
      </c>
      <c r="I5" s="8">
        <f>VLOOKUP(E5,'[1]BIOSTARDT INDIA'!$C$3:$E$299,3,FALSE)</f>
        <v>3</v>
      </c>
      <c r="J5" s="8">
        <v>20</v>
      </c>
      <c r="K5" s="8">
        <f>50*I5+J5</f>
        <v>170</v>
      </c>
    </row>
    <row r="6" spans="1:11">
      <c r="A6" s="5">
        <v>3</v>
      </c>
      <c r="B6" s="6" t="s">
        <v>1</v>
      </c>
      <c r="C6" s="6" t="s">
        <v>20</v>
      </c>
      <c r="D6" s="7" t="s">
        <v>36</v>
      </c>
      <c r="E6" s="6" t="s">
        <v>30</v>
      </c>
      <c r="F6" s="6" t="s">
        <v>6</v>
      </c>
      <c r="G6" s="6">
        <v>34</v>
      </c>
      <c r="H6" s="6">
        <v>252</v>
      </c>
      <c r="I6" s="8">
        <f>VLOOKUP(E6,'[1]BIOSTARDT INDIA'!$C$3:$E$299,3,FALSE)</f>
        <v>3.75</v>
      </c>
      <c r="J6" s="8">
        <v>20</v>
      </c>
      <c r="K6" s="8">
        <f t="shared" ref="K6:K13" si="0">H6*I6+J6</f>
        <v>965</v>
      </c>
    </row>
    <row r="7" spans="1:11">
      <c r="A7" s="5">
        <v>4</v>
      </c>
      <c r="B7" s="6" t="s">
        <v>4</v>
      </c>
      <c r="C7" s="6" t="s">
        <v>19</v>
      </c>
      <c r="D7" s="7" t="s">
        <v>36</v>
      </c>
      <c r="E7" s="6" t="s">
        <v>29</v>
      </c>
      <c r="F7" s="6" t="s">
        <v>5</v>
      </c>
      <c r="G7" s="6">
        <v>10</v>
      </c>
      <c r="H7" s="6">
        <v>40</v>
      </c>
      <c r="I7" s="8">
        <f>VLOOKUP(E7,'[1]BIOSTARDT INDIA'!$C$3:$E$299,3,FALSE)</f>
        <v>3</v>
      </c>
      <c r="J7" s="8">
        <v>20</v>
      </c>
      <c r="K7" s="8">
        <f>50*I7+J7</f>
        <v>170</v>
      </c>
    </row>
    <row r="8" spans="1:11">
      <c r="A8" s="5">
        <v>5</v>
      </c>
      <c r="B8" s="6" t="s">
        <v>14</v>
      </c>
      <c r="C8" s="6" t="s">
        <v>26</v>
      </c>
      <c r="D8" s="7" t="s">
        <v>36</v>
      </c>
      <c r="E8" s="6" t="s">
        <v>35</v>
      </c>
      <c r="F8" s="6" t="s">
        <v>15</v>
      </c>
      <c r="G8" s="6">
        <v>4</v>
      </c>
      <c r="H8" s="6">
        <v>20</v>
      </c>
      <c r="I8" s="8">
        <v>3</v>
      </c>
      <c r="J8" s="8">
        <v>20</v>
      </c>
      <c r="K8" s="8">
        <f>50*I8+J8</f>
        <v>170</v>
      </c>
    </row>
    <row r="9" spans="1:11">
      <c r="A9" s="5">
        <v>6</v>
      </c>
      <c r="B9" s="6" t="s">
        <v>7</v>
      </c>
      <c r="C9" s="6" t="s">
        <v>21</v>
      </c>
      <c r="D9" s="7" t="s">
        <v>36</v>
      </c>
      <c r="E9" s="6" t="s">
        <v>31</v>
      </c>
      <c r="F9" s="6" t="s">
        <v>8</v>
      </c>
      <c r="G9" s="6">
        <v>5</v>
      </c>
      <c r="H9" s="6">
        <v>42</v>
      </c>
      <c r="I9" s="8">
        <v>4.88</v>
      </c>
      <c r="J9" s="8">
        <v>20</v>
      </c>
      <c r="K9" s="8">
        <f>50*I9+J9</f>
        <v>264</v>
      </c>
    </row>
    <row r="10" spans="1:11">
      <c r="A10" s="5">
        <v>7</v>
      </c>
      <c r="B10" s="6" t="s">
        <v>7</v>
      </c>
      <c r="C10" s="6" t="s">
        <v>22</v>
      </c>
      <c r="D10" s="7" t="s">
        <v>36</v>
      </c>
      <c r="E10" s="6" t="s">
        <v>32</v>
      </c>
      <c r="F10" s="6" t="s">
        <v>9</v>
      </c>
      <c r="G10" s="6">
        <v>6</v>
      </c>
      <c r="H10" s="6">
        <v>74</v>
      </c>
      <c r="I10" s="8">
        <f>VLOOKUP(E10,'[1]BIOSTARDT INDIA'!$C$3:$E$299,3,FALSE)</f>
        <v>3</v>
      </c>
      <c r="J10" s="8">
        <v>20</v>
      </c>
      <c r="K10" s="8">
        <f t="shared" si="0"/>
        <v>242</v>
      </c>
    </row>
    <row r="11" spans="1:11">
      <c r="A11" s="5">
        <v>8</v>
      </c>
      <c r="B11" s="6" t="s">
        <v>10</v>
      </c>
      <c r="C11" s="6" t="s">
        <v>23</v>
      </c>
      <c r="D11" s="7" t="s">
        <v>36</v>
      </c>
      <c r="E11" s="6" t="s">
        <v>33</v>
      </c>
      <c r="F11" s="6" t="s">
        <v>11</v>
      </c>
      <c r="G11" s="6">
        <v>10</v>
      </c>
      <c r="H11" s="6">
        <v>480</v>
      </c>
      <c r="I11" s="8">
        <f>VLOOKUP(E11,'[1]BIOSTARDT INDIA'!$C$3:$E$299,3,FALSE)</f>
        <v>4.88</v>
      </c>
      <c r="J11" s="8">
        <v>20</v>
      </c>
      <c r="K11" s="8">
        <f t="shared" si="0"/>
        <v>2362.4</v>
      </c>
    </row>
    <row r="12" spans="1:11">
      <c r="A12" s="5">
        <v>9</v>
      </c>
      <c r="B12" s="6" t="s">
        <v>10</v>
      </c>
      <c r="C12" s="6" t="s">
        <v>24</v>
      </c>
      <c r="D12" s="7" t="s">
        <v>36</v>
      </c>
      <c r="E12" s="6" t="s">
        <v>34</v>
      </c>
      <c r="F12" s="6" t="s">
        <v>12</v>
      </c>
      <c r="G12" s="6">
        <v>13</v>
      </c>
      <c r="H12" s="6">
        <v>18</v>
      </c>
      <c r="I12" s="8">
        <f>VLOOKUP(E12,'[1]BIOSTARDT INDIA'!$C$3:$E$299,3,FALSE)</f>
        <v>3.75</v>
      </c>
      <c r="J12" s="8">
        <v>20</v>
      </c>
      <c r="K12" s="8">
        <f>50*I12+J12</f>
        <v>207.5</v>
      </c>
    </row>
    <row r="13" spans="1:11">
      <c r="A13" s="5">
        <v>10</v>
      </c>
      <c r="B13" s="6" t="s">
        <v>10</v>
      </c>
      <c r="C13" s="6" t="s">
        <v>25</v>
      </c>
      <c r="D13" s="7" t="s">
        <v>36</v>
      </c>
      <c r="E13" s="6" t="s">
        <v>29</v>
      </c>
      <c r="F13" s="6" t="s">
        <v>13</v>
      </c>
      <c r="G13" s="6">
        <v>13</v>
      </c>
      <c r="H13" s="6">
        <v>100</v>
      </c>
      <c r="I13" s="8">
        <f>VLOOKUP(E13,'[1]BIOSTARDT INDIA'!$C$3:$E$299,3,FALSE)</f>
        <v>3</v>
      </c>
      <c r="J13" s="8">
        <v>20</v>
      </c>
      <c r="K13" s="8">
        <f t="shared" si="0"/>
        <v>320</v>
      </c>
    </row>
    <row r="14" spans="1:11" s="10" customFormat="1">
      <c r="A14" s="14" t="s">
        <v>51</v>
      </c>
      <c r="B14" s="14"/>
      <c r="C14" s="14"/>
      <c r="D14" s="14"/>
      <c r="E14" s="14"/>
      <c r="F14" s="14"/>
      <c r="G14" s="14"/>
      <c r="H14" s="14"/>
      <c r="I14" s="15"/>
      <c r="J14" s="15"/>
      <c r="K14" s="9">
        <f>ROUND(SUM(K4:K13),0)</f>
        <v>5059</v>
      </c>
    </row>
    <row r="15" spans="1:11" s="11" customFormat="1" ht="30" customHeight="1">
      <c r="A15" s="16" t="s">
        <v>48</v>
      </c>
      <c r="B15" s="16"/>
      <c r="C15" s="16"/>
      <c r="D15" s="16"/>
      <c r="E15" s="16"/>
      <c r="F15" s="16"/>
      <c r="G15" s="16"/>
      <c r="H15" s="16"/>
      <c r="I15" s="17"/>
      <c r="J15" s="17"/>
      <c r="K15" s="17"/>
    </row>
    <row r="16" spans="1:11" s="11" customFormat="1" ht="30" customHeight="1">
      <c r="A16" s="16" t="s">
        <v>16</v>
      </c>
      <c r="B16" s="16"/>
      <c r="C16" s="16"/>
      <c r="D16" s="16"/>
      <c r="E16" s="16"/>
      <c r="F16" s="16"/>
      <c r="G16" s="16"/>
      <c r="H16" s="16"/>
      <c r="I16" s="17"/>
      <c r="J16" s="17"/>
      <c r="K16" s="17"/>
    </row>
    <row r="17" spans="7:8">
      <c r="G17" s="13">
        <f>SUM(G4:G13)</f>
        <v>106</v>
      </c>
      <c r="H17" s="13">
        <f>SUM(H4:H13)</f>
        <v>1102</v>
      </c>
    </row>
  </sheetData>
  <sortState ref="B4:I13">
    <sortCondition ref="B4"/>
  </sortState>
  <mergeCells count="7">
    <mergeCell ref="A14:J14"/>
    <mergeCell ref="A15:K15"/>
    <mergeCell ref="A16:K16"/>
    <mergeCell ref="A1:H1"/>
    <mergeCell ref="A2:H2"/>
    <mergeCell ref="I1:K1"/>
    <mergeCell ref="I2:K2"/>
  </mergeCells>
  <conditionalFormatting sqref="C3:C1048576">
    <cfRule type="duplicateValues" dxfId="0" priority="1"/>
  </conditionalFormatting>
  <pageMargins left="0.36" right="0.26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2024-08-14T14:35:00Z</cp:lastPrinted>
  <dcterms:created xsi:type="dcterms:W3CDTF">2024-08-13T07:54:23Z</dcterms:created>
  <dcterms:modified xsi:type="dcterms:W3CDTF">2024-08-14T14:41:56Z</dcterms:modified>
</cp:coreProperties>
</file>