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Sheet1!$E$2:$E$31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H21" i="1" l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J22" i="1" l="1"/>
  <c r="G23" i="1"/>
</calcChain>
</file>

<file path=xl/sharedStrings.xml><?xml version="1.0" encoding="utf-8"?>
<sst xmlns="http://schemas.openxmlformats.org/spreadsheetml/2006/main" count="76" uniqueCount="56">
  <si>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</si>
  <si>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</si>
  <si>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</si>
  <si>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</si>
  <si>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</si>
  <si>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</si>
  <si>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</si>
  <si>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</si>
  <si>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</si>
  <si>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</si>
  <si>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</si>
  <si>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</si>
  <si>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</si>
  <si>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</si>
  <si>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LR NO</t>
  </si>
  <si>
    <t>LR CH.</t>
  </si>
  <si>
    <t>AMT.</t>
  </si>
  <si>
    <t>BARIPADA</t>
  </si>
  <si>
    <t>CASE</t>
  </si>
  <si>
    <t>RATE</t>
  </si>
  <si>
    <t>MONTH   : DECEMBER,2021</t>
  </si>
  <si>
    <t>INVOICE DATE : 31/12/2021</t>
  </si>
  <si>
    <t>KINDLY ,VERIFY &amp; CONFIRM US  WITHIN 7 DAYS ,ELSE GST WILL 20TH JANUARY,2021</t>
  </si>
  <si>
    <t>/BHA/01216/21-22</t>
  </si>
  <si>
    <t>KHARIAR ROAD</t>
  </si>
  <si>
    <t>4819</t>
  </si>
  <si>
    <t>/BHA/01223/21-22</t>
  </si>
  <si>
    <t>4916</t>
  </si>
  <si>
    <t>/BHA/01224/21-22</t>
  </si>
  <si>
    <t>4933</t>
  </si>
  <si>
    <t>/BHA/01225/21-22</t>
  </si>
  <si>
    <t>4998</t>
  </si>
  <si>
    <t>/BHA/01226/21-22</t>
  </si>
  <si>
    <t>4937</t>
  </si>
  <si>
    <t>/BHA/01227/21-22</t>
  </si>
  <si>
    <t>MALKANGIRI</t>
  </si>
  <si>
    <t>4932</t>
  </si>
  <si>
    <t>/BHA/01229/21-22</t>
  </si>
  <si>
    <t>5125.5126.5127</t>
  </si>
  <si>
    <t>/BHA/01252/21-22</t>
  </si>
  <si>
    <t>5189.5190</t>
  </si>
  <si>
    <t>/BHA/01269/21-22</t>
  </si>
  <si>
    <t>5242/5243</t>
  </si>
  <si>
    <t>/BHA/01284/21-22</t>
  </si>
  <si>
    <t>5338/5340</t>
  </si>
  <si>
    <t>/BHA/01285/21-22</t>
  </si>
  <si>
    <t>5337</t>
  </si>
  <si>
    <t>/BHA/01292/21-22</t>
  </si>
  <si>
    <t>5385</t>
  </si>
  <si>
    <t>BBSR</t>
  </si>
  <si>
    <t>M/S FRANCO INDIAN PHARMACEUTICALS PVT LTD</t>
  </si>
  <si>
    <t xml:space="preserve"> BHUBANESWAR</t>
  </si>
  <si>
    <t>GSTIN :21AAACF1794M1ZL</t>
  </si>
  <si>
    <t>MOB: 0674-2475511</t>
  </si>
  <si>
    <t>(RUPEES SEVEN THOUSAND FIVE HUNDRED SEVENTY NINE ONLY)</t>
  </si>
  <si>
    <t xml:space="preserve">INVOICE .   : INV-4818/21-22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</si>
</sst>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2" fontId="11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/>
    </xf>
    <xf numFmtId="0" fontId="13" fillId="0" borderId="0" xfId="0" applyFont="1"/>
    <xf numFmtId="0" fontId="14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16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3" fontId="8" fillId="0" borderId="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7">
          <cell r="C7" t="str">
            <v>BARAGARH</v>
          </cell>
          <cell r="D7">
            <v>28.64</v>
          </cell>
          <cell r="E7">
            <v>20</v>
          </cell>
          <cell r="F7"/>
          <cell r="G7">
            <v>4.2960000000000003</v>
          </cell>
          <cell r="H7">
            <v>33</v>
          </cell>
        </row>
        <row r="8">
          <cell r="C8" t="str">
            <v>BARIPADA</v>
          </cell>
          <cell r="D8">
            <v>28.64</v>
          </cell>
          <cell r="E8">
            <v>20</v>
          </cell>
          <cell r="F8"/>
          <cell r="G8">
            <v>4.2960000000000003</v>
          </cell>
          <cell r="H8">
            <v>33</v>
          </cell>
        </row>
        <row r="9">
          <cell r="C9" t="str">
            <v>JEYPORE</v>
          </cell>
          <cell r="D9">
            <v>28.64</v>
          </cell>
          <cell r="E9">
            <v>20</v>
          </cell>
          <cell r="F9"/>
          <cell r="G9">
            <v>4.2960000000000003</v>
          </cell>
          <cell r="H9">
            <v>33</v>
          </cell>
        </row>
        <row r="10">
          <cell r="C10" t="str">
            <v>JHARSUGUDA</v>
          </cell>
          <cell r="D10">
            <v>28.64</v>
          </cell>
          <cell r="E10">
            <v>20</v>
          </cell>
          <cell r="F10"/>
          <cell r="G10">
            <v>4.2960000000000003</v>
          </cell>
          <cell r="H10">
            <v>33</v>
          </cell>
        </row>
        <row r="11">
          <cell r="C11" t="str">
            <v>KHARIAR ROAD</v>
          </cell>
          <cell r="D11">
            <v>28.64</v>
          </cell>
          <cell r="E11">
            <v>20</v>
          </cell>
          <cell r="F11"/>
          <cell r="G11">
            <v>4.2960000000000003</v>
          </cell>
          <cell r="H11">
            <v>33</v>
          </cell>
        </row>
        <row r="12">
          <cell r="C12" t="str">
            <v>KEONJHAR</v>
          </cell>
          <cell r="D12">
            <v>28.64</v>
          </cell>
          <cell r="E12">
            <v>20</v>
          </cell>
          <cell r="F12"/>
          <cell r="G12">
            <v>4.2960000000000003</v>
          </cell>
          <cell r="H12">
            <v>33</v>
          </cell>
        </row>
        <row r="13">
          <cell r="C13" t="str">
            <v>SAMBALPUR</v>
          </cell>
          <cell r="D13">
            <v>28.64</v>
          </cell>
          <cell r="E13">
            <v>20</v>
          </cell>
          <cell r="F13"/>
          <cell r="G13">
            <v>4.2960000000000003</v>
          </cell>
          <cell r="H13">
            <v>33</v>
          </cell>
        </row>
        <row r="14">
          <cell r="C14" t="str">
            <v>SUNDARGARH</v>
          </cell>
          <cell r="D14">
            <v>28.64</v>
          </cell>
          <cell r="E14">
            <v>20</v>
          </cell>
          <cell r="F14"/>
          <cell r="G14">
            <v>4.2960000000000003</v>
          </cell>
          <cell r="H14">
            <v>33</v>
          </cell>
        </row>
        <row r="15">
          <cell r="C15" t="str">
            <v>MALKANGIRI</v>
          </cell>
          <cell r="H15">
            <v>68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abSelected="1" zoomScale="145" zoomScaleNormal="145" workbookViewId="0">
      <selection activeCell="L16" sqref="L16"/>
    </sheetView>
  </sheetViews>
  <sheetFormatPr defaultRowHeight="11.25" x14ac:dyDescent="0.2"/>
  <cols>
    <col min="1" max="1" width="3.7109375" style="36" customWidth="1"/>
    <col min="2" max="2" width="10.140625" style="13" bestFit="1" customWidth="1"/>
    <col min="3" max="3" width="16" style="14" bestFit="1" customWidth="1"/>
    <col min="4" max="4" width="6" style="15" customWidth="1"/>
    <col min="5" max="5" width="12.7109375" style="12" bestFit="1" customWidth="1"/>
    <col min="6" max="6" width="14" style="27" bestFit="1" customWidth="1"/>
    <col min="7" max="7" width="5.85546875" style="3" customWidth="1"/>
    <col min="8" max="8" width="5.7109375" style="3" bestFit="1" customWidth="1"/>
    <col min="9" max="9" width="5.5703125" style="3" bestFit="1" customWidth="1"/>
    <col min="10" max="10" width="8" style="3" customWidth="1"/>
    <col min="11" max="16384" width="9.140625" style="3"/>
  </cols>
  <sheetData>
    <row r="2" spans="1:10" s="7" customFormat="1" ht="15" customHeight="1" x14ac:dyDescent="0.25">
      <c r="A2" s="4" t="s">
        <v>0</v>
      </c>
      <c r="B2" s="19"/>
      <c r="C2" s="4"/>
      <c r="D2" s="8"/>
      <c r="F2" s="24"/>
      <c r="G2" s="16" t="s">
        <v>20</v>
      </c>
    </row>
    <row r="3" spans="1:10" s="7" customFormat="1" ht="15" customHeight="1" x14ac:dyDescent="0.25">
      <c r="A3" s="45" t="s">
        <v>50</v>
      </c>
      <c r="B3" s="20"/>
      <c r="C3" s="5"/>
      <c r="F3" s="24"/>
      <c r="G3" s="16" t="s">
        <v>55</v>
      </c>
    </row>
    <row r="4" spans="1:10" s="7" customFormat="1" ht="15" customHeight="1" x14ac:dyDescent="0.25">
      <c r="A4" s="47" t="s">
        <v>51</v>
      </c>
      <c r="B4" s="21"/>
      <c r="C4" s="6"/>
      <c r="D4" s="8"/>
      <c r="F4" s="24"/>
      <c r="G4" s="16" t="s">
        <v>21</v>
      </c>
    </row>
    <row r="5" spans="1:10" s="7" customFormat="1" ht="15" customHeight="1" x14ac:dyDescent="0.25">
      <c r="A5" s="47" t="s">
        <v>52</v>
      </c>
      <c r="B5" s="21"/>
      <c r="C5" s="6"/>
      <c r="D5" s="8"/>
      <c r="E5" s="9"/>
      <c r="F5" s="24"/>
      <c r="G5" s="16" t="s">
        <v>11</v>
      </c>
    </row>
    <row r="6" spans="1:10" s="7" customFormat="1" ht="15" customHeight="1" x14ac:dyDescent="0.25">
      <c r="A6" s="4" t="s">
        <v>53</v>
      </c>
      <c r="B6" s="23"/>
      <c r="C6" s="8"/>
      <c r="D6" s="10"/>
      <c r="E6" s="9"/>
      <c r="F6" s="25"/>
      <c r="G6" s="40" t="s">
        <v>13</v>
      </c>
      <c r="H6" s="40"/>
    </row>
    <row r="7" spans="1:10" s="7" customFormat="1" ht="12.75" x14ac:dyDescent="0.25">
      <c r="A7" s="46"/>
      <c r="B7" s="22"/>
      <c r="C7" s="8"/>
      <c r="D7" s="10"/>
      <c r="E7" s="9"/>
      <c r="F7" s="25"/>
    </row>
    <row r="8" spans="1:10" s="7" customFormat="1" ht="12.75" x14ac:dyDescent="0.25">
      <c r="A8" s="46"/>
      <c r="B8" s="22"/>
      <c r="C8" s="8"/>
      <c r="D8" s="10"/>
      <c r="E8" s="9"/>
      <c r="F8" s="25"/>
    </row>
    <row r="9" spans="1:10" s="18" customFormat="1" ht="22.5" customHeight="1" x14ac:dyDescent="0.25">
      <c r="A9" s="42" t="s">
        <v>4</v>
      </c>
      <c r="B9" s="43" t="s">
        <v>5</v>
      </c>
      <c r="C9" s="44" t="s">
        <v>14</v>
      </c>
      <c r="D9" s="44" t="s">
        <v>6</v>
      </c>
      <c r="E9" s="44" t="s">
        <v>7</v>
      </c>
      <c r="F9" s="44" t="s">
        <v>8</v>
      </c>
      <c r="G9" s="44" t="s">
        <v>18</v>
      </c>
      <c r="H9" s="48" t="s">
        <v>19</v>
      </c>
      <c r="I9" s="48" t="s">
        <v>15</v>
      </c>
      <c r="J9" s="48" t="s">
        <v>16</v>
      </c>
    </row>
    <row r="10" spans="1:10" s="18" customFormat="1" ht="14.1" customHeight="1" x14ac:dyDescent="0.25">
      <c r="A10" s="32">
        <v>1</v>
      </c>
      <c r="B10" s="37">
        <v>44536</v>
      </c>
      <c r="C10" s="38" t="s">
        <v>23</v>
      </c>
      <c r="D10" s="38" t="s">
        <v>49</v>
      </c>
      <c r="E10" s="38" t="s">
        <v>24</v>
      </c>
      <c r="F10" s="38" t="s">
        <v>25</v>
      </c>
      <c r="G10" s="41">
        <v>17</v>
      </c>
      <c r="H10" s="31">
        <f>VLOOKUP(E10,'[1]FRANCO INDIAN'!$C$7:$H$15,6,FALSE)</f>
        <v>33</v>
      </c>
      <c r="I10" s="31">
        <v>25</v>
      </c>
      <c r="J10" s="31">
        <f>G10*H10+I10</f>
        <v>586</v>
      </c>
    </row>
    <row r="11" spans="1:10" s="18" customFormat="1" ht="14.1" customHeight="1" x14ac:dyDescent="0.25">
      <c r="A11" s="32">
        <v>2</v>
      </c>
      <c r="B11" s="37">
        <v>44538</v>
      </c>
      <c r="C11" s="38" t="s">
        <v>26</v>
      </c>
      <c r="D11" s="38" t="s">
        <v>49</v>
      </c>
      <c r="E11" s="38" t="s">
        <v>17</v>
      </c>
      <c r="F11" s="38" t="s">
        <v>27</v>
      </c>
      <c r="G11" s="41">
        <v>3</v>
      </c>
      <c r="H11" s="31">
        <f>VLOOKUP(E11,'[1]FRANCO INDIAN'!$C$7:$H$15,6,FALSE)</f>
        <v>33</v>
      </c>
      <c r="I11" s="31">
        <v>25</v>
      </c>
      <c r="J11" s="31">
        <f t="shared" ref="J11:J21" si="0">G11*H11+I11</f>
        <v>124</v>
      </c>
    </row>
    <row r="12" spans="1:10" s="18" customFormat="1" ht="14.1" customHeight="1" x14ac:dyDescent="0.25">
      <c r="A12" s="32">
        <v>3</v>
      </c>
      <c r="B12" s="37">
        <v>44538</v>
      </c>
      <c r="C12" s="38" t="s">
        <v>28</v>
      </c>
      <c r="D12" s="38" t="s">
        <v>49</v>
      </c>
      <c r="E12" s="38" t="s">
        <v>17</v>
      </c>
      <c r="F12" s="38" t="s">
        <v>29</v>
      </c>
      <c r="G12" s="41">
        <v>37</v>
      </c>
      <c r="H12" s="31">
        <f>VLOOKUP(E12,'[1]FRANCO INDIAN'!$C$7:$H$15,6,FALSE)</f>
        <v>33</v>
      </c>
      <c r="I12" s="31">
        <v>25</v>
      </c>
      <c r="J12" s="31">
        <f t="shared" si="0"/>
        <v>1246</v>
      </c>
    </row>
    <row r="13" spans="1:10" s="18" customFormat="1" ht="14.1" customHeight="1" x14ac:dyDescent="0.25">
      <c r="A13" s="32">
        <v>4</v>
      </c>
      <c r="B13" s="37">
        <v>44538</v>
      </c>
      <c r="C13" s="38" t="s">
        <v>30</v>
      </c>
      <c r="D13" s="38" t="s">
        <v>49</v>
      </c>
      <c r="E13" s="38" t="s">
        <v>17</v>
      </c>
      <c r="F13" s="38" t="s">
        <v>31</v>
      </c>
      <c r="G13" s="41">
        <v>2</v>
      </c>
      <c r="H13" s="31">
        <f>VLOOKUP(E13,'[1]FRANCO INDIAN'!$C$7:$H$15,6,FALSE)</f>
        <v>33</v>
      </c>
      <c r="I13" s="31">
        <v>25</v>
      </c>
      <c r="J13" s="31">
        <f t="shared" si="0"/>
        <v>91</v>
      </c>
    </row>
    <row r="14" spans="1:10" s="18" customFormat="1" ht="14.1" customHeight="1" x14ac:dyDescent="0.25">
      <c r="A14" s="32">
        <v>5</v>
      </c>
      <c r="B14" s="37">
        <v>44538</v>
      </c>
      <c r="C14" s="38" t="s">
        <v>32</v>
      </c>
      <c r="D14" s="38" t="s">
        <v>49</v>
      </c>
      <c r="E14" s="38" t="s">
        <v>17</v>
      </c>
      <c r="F14" s="38" t="s">
        <v>33</v>
      </c>
      <c r="G14" s="41">
        <v>24</v>
      </c>
      <c r="H14" s="31">
        <f>VLOOKUP(E14,'[1]FRANCO INDIAN'!$C$7:$H$15,6,FALSE)</f>
        <v>33</v>
      </c>
      <c r="I14" s="31">
        <v>25</v>
      </c>
      <c r="J14" s="31">
        <f t="shared" si="0"/>
        <v>817</v>
      </c>
    </row>
    <row r="15" spans="1:10" s="18" customFormat="1" ht="14.1" customHeight="1" x14ac:dyDescent="0.25">
      <c r="A15" s="32">
        <v>6</v>
      </c>
      <c r="B15" s="37">
        <v>44538</v>
      </c>
      <c r="C15" s="38" t="s">
        <v>34</v>
      </c>
      <c r="D15" s="38" t="s">
        <v>49</v>
      </c>
      <c r="E15" s="38" t="s">
        <v>35</v>
      </c>
      <c r="F15" s="38" t="s">
        <v>36</v>
      </c>
      <c r="G15" s="41">
        <v>26</v>
      </c>
      <c r="H15" s="31">
        <f>VLOOKUP(E15,'[1]FRANCO INDIAN'!$C$7:$H$15,6,FALSE)</f>
        <v>68</v>
      </c>
      <c r="I15" s="31">
        <v>25</v>
      </c>
      <c r="J15" s="31">
        <f t="shared" si="0"/>
        <v>1793</v>
      </c>
    </row>
    <row r="16" spans="1:10" s="18" customFormat="1" ht="14.1" customHeight="1" x14ac:dyDescent="0.25">
      <c r="A16" s="32">
        <v>7</v>
      </c>
      <c r="B16" s="37">
        <v>44540</v>
      </c>
      <c r="C16" s="38" t="s">
        <v>37</v>
      </c>
      <c r="D16" s="38" t="s">
        <v>49</v>
      </c>
      <c r="E16" s="38" t="s">
        <v>17</v>
      </c>
      <c r="F16" s="38" t="s">
        <v>38</v>
      </c>
      <c r="G16" s="41">
        <v>6</v>
      </c>
      <c r="H16" s="31">
        <f>VLOOKUP(E16,'[1]FRANCO INDIAN'!$C$7:$H$15,6,FALSE)</f>
        <v>33</v>
      </c>
      <c r="I16" s="31">
        <v>25</v>
      </c>
      <c r="J16" s="31">
        <f t="shared" si="0"/>
        <v>223</v>
      </c>
    </row>
    <row r="17" spans="1:10" s="18" customFormat="1" ht="14.1" customHeight="1" x14ac:dyDescent="0.25">
      <c r="A17" s="32">
        <v>8</v>
      </c>
      <c r="B17" s="37">
        <v>44546</v>
      </c>
      <c r="C17" s="38" t="s">
        <v>39</v>
      </c>
      <c r="D17" s="38" t="s">
        <v>49</v>
      </c>
      <c r="E17" s="38" t="s">
        <v>17</v>
      </c>
      <c r="F17" s="38" t="s">
        <v>40</v>
      </c>
      <c r="G17" s="41">
        <v>25</v>
      </c>
      <c r="H17" s="31">
        <f>VLOOKUP(E17,'[1]FRANCO INDIAN'!$C$7:$H$15,6,FALSE)</f>
        <v>33</v>
      </c>
      <c r="I17" s="31">
        <v>25</v>
      </c>
      <c r="J17" s="31">
        <f t="shared" si="0"/>
        <v>850</v>
      </c>
    </row>
    <row r="18" spans="1:10" s="18" customFormat="1" ht="14.1" customHeight="1" x14ac:dyDescent="0.25">
      <c r="A18" s="32">
        <v>9</v>
      </c>
      <c r="B18" s="37">
        <v>44551</v>
      </c>
      <c r="C18" s="38" t="s">
        <v>41</v>
      </c>
      <c r="D18" s="38" t="s">
        <v>49</v>
      </c>
      <c r="E18" s="38" t="s">
        <v>17</v>
      </c>
      <c r="F18" s="38" t="s">
        <v>42</v>
      </c>
      <c r="G18" s="41">
        <v>3</v>
      </c>
      <c r="H18" s="31">
        <f>VLOOKUP(E18,'[1]FRANCO INDIAN'!$C$7:$H$15,6,FALSE)</f>
        <v>33</v>
      </c>
      <c r="I18" s="31">
        <v>25</v>
      </c>
      <c r="J18" s="31">
        <f t="shared" si="0"/>
        <v>124</v>
      </c>
    </row>
    <row r="19" spans="1:10" s="18" customFormat="1" ht="14.1" customHeight="1" x14ac:dyDescent="0.25">
      <c r="A19" s="32">
        <v>10</v>
      </c>
      <c r="B19" s="37">
        <v>44557</v>
      </c>
      <c r="C19" s="38" t="s">
        <v>43</v>
      </c>
      <c r="D19" s="38" t="s">
        <v>49</v>
      </c>
      <c r="E19" s="38" t="s">
        <v>17</v>
      </c>
      <c r="F19" s="38" t="s">
        <v>44</v>
      </c>
      <c r="G19" s="41">
        <v>30</v>
      </c>
      <c r="H19" s="31">
        <f>VLOOKUP(E19,'[1]FRANCO INDIAN'!$C$7:$H$15,6,FALSE)</f>
        <v>33</v>
      </c>
      <c r="I19" s="31">
        <v>25</v>
      </c>
      <c r="J19" s="31">
        <f t="shared" si="0"/>
        <v>1015</v>
      </c>
    </row>
    <row r="20" spans="1:10" s="18" customFormat="1" ht="14.1" customHeight="1" x14ac:dyDescent="0.25">
      <c r="A20" s="32">
        <v>11</v>
      </c>
      <c r="B20" s="37">
        <v>44557</v>
      </c>
      <c r="C20" s="38" t="s">
        <v>45</v>
      </c>
      <c r="D20" s="38" t="s">
        <v>49</v>
      </c>
      <c r="E20" s="38" t="s">
        <v>17</v>
      </c>
      <c r="F20" s="38" t="s">
        <v>46</v>
      </c>
      <c r="G20" s="41">
        <v>2</v>
      </c>
      <c r="H20" s="31">
        <f>VLOOKUP(E20,'[1]FRANCO INDIAN'!$C$7:$H$15,6,FALSE)</f>
        <v>33</v>
      </c>
      <c r="I20" s="31">
        <v>25</v>
      </c>
      <c r="J20" s="31">
        <f t="shared" si="0"/>
        <v>91</v>
      </c>
    </row>
    <row r="21" spans="1:10" s="18" customFormat="1" ht="14.1" customHeight="1" x14ac:dyDescent="0.25">
      <c r="A21" s="32">
        <v>12</v>
      </c>
      <c r="B21" s="37">
        <v>44559</v>
      </c>
      <c r="C21" s="38" t="s">
        <v>47</v>
      </c>
      <c r="D21" s="38" t="s">
        <v>49</v>
      </c>
      <c r="E21" s="38" t="s">
        <v>17</v>
      </c>
      <c r="F21" s="38" t="s">
        <v>48</v>
      </c>
      <c r="G21" s="41">
        <v>18</v>
      </c>
      <c r="H21" s="31">
        <f>VLOOKUP(E21,'[1]FRANCO INDIAN'!$C$7:$H$15,6,FALSE)</f>
        <v>33</v>
      </c>
      <c r="I21" s="31">
        <v>25</v>
      </c>
      <c r="J21" s="31">
        <f t="shared" si="0"/>
        <v>619</v>
      </c>
    </row>
    <row r="22" spans="1:10" s="11" customFormat="1" ht="15" customHeight="1" x14ac:dyDescent="0.2">
      <c r="A22" s="52" t="s">
        <v>54</v>
      </c>
      <c r="B22" s="53"/>
      <c r="C22" s="53"/>
      <c r="D22" s="53"/>
      <c r="E22" s="53"/>
      <c r="F22" s="53"/>
      <c r="G22" s="53"/>
      <c r="H22" s="53"/>
      <c r="I22" s="54"/>
      <c r="J22" s="39">
        <f>ROUND(SUM(J10:J21),0)</f>
        <v>7579</v>
      </c>
    </row>
    <row r="23" spans="1:10" s="11" customFormat="1" ht="12.75" customHeight="1" x14ac:dyDescent="0.2">
      <c r="A23" s="33"/>
      <c r="B23" s="29"/>
      <c r="C23" s="28"/>
      <c r="D23" s="28"/>
      <c r="E23" s="28"/>
      <c r="F23" s="30"/>
      <c r="G23" s="49">
        <f>SUM(G10:G21)</f>
        <v>193</v>
      </c>
    </row>
    <row r="24" spans="1:10" ht="12" customHeight="1" x14ac:dyDescent="0.2">
      <c r="A24" s="34"/>
      <c r="B24" s="56" t="s">
        <v>9</v>
      </c>
      <c r="C24" s="56"/>
      <c r="D24" s="56"/>
      <c r="E24" s="56"/>
      <c r="F24" s="56"/>
      <c r="G24" s="56"/>
      <c r="H24" s="56"/>
      <c r="I24" s="56"/>
      <c r="J24" s="56"/>
    </row>
    <row r="25" spans="1:10" ht="12" x14ac:dyDescent="0.2">
      <c r="A25" s="35"/>
      <c r="B25" s="55" t="s">
        <v>22</v>
      </c>
      <c r="C25" s="55"/>
      <c r="D25" s="55"/>
      <c r="E25" s="55"/>
      <c r="F25" s="55"/>
      <c r="G25" s="55"/>
      <c r="H25" s="55"/>
      <c r="I25" s="55"/>
      <c r="J25" s="55"/>
    </row>
    <row r="26" spans="1:10" ht="12" x14ac:dyDescent="0.2">
      <c r="A26" s="35"/>
      <c r="B26" s="17"/>
      <c r="C26" s="17"/>
      <c r="D26" s="17"/>
      <c r="F26" s="26"/>
    </row>
    <row r="27" spans="1:10" ht="12" x14ac:dyDescent="0.2">
      <c r="A27" s="50" t="s">
        <v>10</v>
      </c>
    </row>
    <row r="28" spans="1:10" ht="12" x14ac:dyDescent="0.2">
      <c r="A28" s="50"/>
    </row>
    <row r="29" spans="1:10" ht="12" x14ac:dyDescent="0.2">
      <c r="A29" s="51"/>
    </row>
    <row r="30" spans="1:10" ht="12" x14ac:dyDescent="0.2">
      <c r="A30" s="50" t="s">
        <v>12</v>
      </c>
    </row>
    <row r="31" spans="1:10" ht="12" x14ac:dyDescent="0.2">
      <c r="A31" s="35"/>
    </row>
  </sheetData>
  <sortState ref="B10:J23">
    <sortCondition ref="B10:B23"/>
    <sortCondition ref="C10:C23"/>
  </sortState>
  <mergeCells count="3">
    <mergeCell ref="A22:I22"/>
    <mergeCell ref="B25:J25"/>
    <mergeCell ref="B24:J24"/>
  </mergeCells>
  <conditionalFormatting sqref="C26:C1048576 C2:C8">
    <cfRule type="duplicateValues" dxfId="16" priority="91"/>
  </conditionalFormatting>
  <conditionalFormatting sqref="C26:C1048576">
    <cfRule type="duplicateValues" dxfId="15" priority="75"/>
  </conditionalFormatting>
  <conditionalFormatting sqref="F26:F1048576 F2:F8">
    <cfRule type="duplicateValues" dxfId="14" priority="54"/>
    <cfRule type="duplicateValues" dxfId="13" priority="56"/>
    <cfRule type="duplicateValues" dxfId="12" priority="58"/>
  </conditionalFormatting>
  <conditionalFormatting sqref="C26:C1048576 C2:C8">
    <cfRule type="duplicateValues" dxfId="11" priority="55"/>
    <cfRule type="duplicateValues" dxfId="10" priority="57"/>
  </conditionalFormatting>
  <conditionalFormatting sqref="C26:C65420 C2:C8">
    <cfRule type="duplicateValues" dxfId="9" priority="1906" stopIfTrue="1"/>
  </conditionalFormatting>
  <conditionalFormatting sqref="C26:C65420">
    <cfRule type="duplicateValues" dxfId="8" priority="1909" stopIfTrue="1"/>
  </conditionalFormatting>
  <conditionalFormatting sqref="F26:F1048576 F2:F8">
    <cfRule type="duplicateValues" dxfId="7" priority="50"/>
  </conditionalFormatting>
  <conditionalFormatting sqref="F26:F1048576">
    <cfRule type="duplicateValues" dxfId="6" priority="48"/>
  </conditionalFormatting>
  <conditionalFormatting sqref="F26:F1048576 F1:F8 F23">
    <cfRule type="duplicateValues" dxfId="5" priority="25"/>
  </conditionalFormatting>
  <conditionalFormatting sqref="F23">
    <cfRule type="duplicateValues" dxfId="4" priority="16"/>
  </conditionalFormatting>
  <conditionalFormatting sqref="F23 F1:F8 F26:F1048576">
    <cfRule type="duplicateValues" dxfId="3" priority="9"/>
  </conditionalFormatting>
  <conditionalFormatting sqref="F9">
    <cfRule type="duplicateValues" dxfId="2" priority="8"/>
  </conditionalFormatting>
  <conditionalFormatting sqref="F10:F21">
    <cfRule type="duplicateValues" dxfId="1" priority="1"/>
  </conditionalFormatting>
  <conditionalFormatting sqref="G9:J9">
    <cfRule type="duplicateValues" dxfId="0" priority="1914"/>
  </conditionalFormatting>
  <dataValidations count="2">
    <dataValidation type="custom" allowBlank="1" showInputMessage="1" showErrorMessage="1" sqref="B24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5:B26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2022-01-11T16:53:13Z</cp:lastPrinted>
  <dcterms:created xsi:type="dcterms:W3CDTF">2010-04-08T11:28:01Z</dcterms:created>
  <dcterms:modified xsi:type="dcterms:W3CDTF">2022-01-11T16:53:15Z</dcterms:modified>
</cp:coreProperties>
</file>