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Invoice!$I$1:$I$37</definedName>
  </definedNames>
  <calcPr calcId="124519"/>
</workbook>
</file>

<file path=xl/calcChain.xml><?xml version="1.0" encoding="utf-8"?>
<calcChain xmlns="http://schemas.openxmlformats.org/spreadsheetml/2006/main">
  <c r="L35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I21"/>
  <c r="I25" l="1"/>
  <c r="I12"/>
  <c r="I6"/>
  <c r="I5"/>
  <c r="I7"/>
  <c r="I8"/>
  <c r="I9"/>
  <c r="I10"/>
  <c r="I11"/>
  <c r="I13"/>
  <c r="I14"/>
  <c r="I16"/>
  <c r="I18"/>
  <c r="I19"/>
  <c r="I20"/>
  <c r="I24"/>
  <c r="I26"/>
  <c r="I28"/>
  <c r="I29"/>
  <c r="I30"/>
  <c r="I31"/>
  <c r="I32"/>
  <c r="I33"/>
  <c r="I34"/>
  <c r="I4"/>
</calcChain>
</file>

<file path=xl/sharedStrings.xml><?xml version="1.0" encoding="utf-8"?>
<sst xmlns="http://schemas.openxmlformats.org/spreadsheetml/2006/main" count="173" uniqueCount="115">
  <si>
    <t>INVOICE
PRAGATI LOGISTICS,SAMANTA SAHI KHUNTIA LANE,8984191006
GST No:21AGHPB9356M1Z9</t>
  </si>
  <si>
    <t>DD</t>
  </si>
  <si>
    <t>05/9/2024</t>
  </si>
  <si>
    <t>870</t>
  </si>
  <si>
    <t>26/9/2024</t>
  </si>
  <si>
    <t>979</t>
  </si>
  <si>
    <t>27/9/2024</t>
  </si>
  <si>
    <t>984</t>
  </si>
  <si>
    <t>980</t>
  </si>
  <si>
    <t>975</t>
  </si>
  <si>
    <t>976</t>
  </si>
  <si>
    <t>24/9/2024</t>
  </si>
  <si>
    <t>962</t>
  </si>
  <si>
    <t>961</t>
  </si>
  <si>
    <t>23/9/2024</t>
  </si>
  <si>
    <t>960</t>
  </si>
  <si>
    <t>21/9/2024</t>
  </si>
  <si>
    <t>952</t>
  </si>
  <si>
    <t>19/9/2024</t>
  </si>
  <si>
    <t>934</t>
  </si>
  <si>
    <t>936</t>
  </si>
  <si>
    <t>935</t>
  </si>
  <si>
    <t>933</t>
  </si>
  <si>
    <t>30/9/2024</t>
  </si>
  <si>
    <t>977</t>
  </si>
  <si>
    <t>931</t>
  </si>
  <si>
    <t>13/9/2024</t>
  </si>
  <si>
    <t>886</t>
  </si>
  <si>
    <t>909</t>
  </si>
  <si>
    <t>911</t>
  </si>
  <si>
    <t>913</t>
  </si>
  <si>
    <t>910</t>
  </si>
  <si>
    <t>912</t>
  </si>
  <si>
    <t>10/9/2024</t>
  </si>
  <si>
    <t>879</t>
  </si>
  <si>
    <t>06/9/2024</t>
  </si>
  <si>
    <t>873</t>
  </si>
  <si>
    <t>874</t>
  </si>
  <si>
    <t>872</t>
  </si>
  <si>
    <t>02/9/2024</t>
  </si>
  <si>
    <t>848</t>
  </si>
  <si>
    <t>862</t>
  </si>
  <si>
    <t>868</t>
  </si>
  <si>
    <t>14/9/2024</t>
  </si>
  <si>
    <t>922</t>
  </si>
  <si>
    <t>JA/162</t>
  </si>
  <si>
    <t>834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</si>
  <si>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</si>
  <si>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</si>
  <si>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</si>
  <si>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</si>
  <si>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</si>
  <si>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</si>
  <si>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</si>
  <si>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</si>
  <si>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</si>
  <si>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</si>
  <si>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</si>
  <si>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</si>
  <si>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</si>
  <si>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>PL/JA/12911</t>
  </si>
  <si>
    <t>PL/JA/13202</t>
  </si>
  <si>
    <t>PL/JA/13222</t>
  </si>
  <si>
    <t>PL/JA/13198</t>
  </si>
  <si>
    <t>PL/JA/13316</t>
  </si>
  <si>
    <t>PL/JA/13315</t>
  </si>
  <si>
    <t>PL/JA/13302</t>
  </si>
  <si>
    <t>PL/JA/13535</t>
  </si>
  <si>
    <t>PL/JA/13818</t>
  </si>
  <si>
    <t>PL/JA/13815</t>
  </si>
  <si>
    <t>PL/JA/13806</t>
  </si>
  <si>
    <t>PL/JA/13803</t>
  </si>
  <si>
    <t>PL/JA/13802</t>
  </si>
  <si>
    <t>PL/JA/13776</t>
  </si>
  <si>
    <t>PL/DO/11998</t>
  </si>
  <si>
    <t>PL/JA/14280</t>
  </si>
  <si>
    <t>PL/JA/14236</t>
  </si>
  <si>
    <t>PL/JA/14232</t>
  </si>
  <si>
    <t>PL/JA/14231</t>
  </si>
  <si>
    <t>PL/JA/14228</t>
  </si>
  <si>
    <t>PL/DO/12512</t>
  </si>
  <si>
    <t>PL/JA/14643</t>
  </si>
  <si>
    <t>PL/JA/14765</t>
  </si>
  <si>
    <t>PL/JA/14698</t>
  </si>
  <si>
    <t>PL/JA/15070</t>
  </si>
  <si>
    <t>PL/JA/14963</t>
  </si>
  <si>
    <t>PL/JA/14953</t>
  </si>
  <si>
    <t>PL/JA/14885</t>
  </si>
  <si>
    <t>PL/JA/14989</t>
  </si>
  <si>
    <t>PL/JA/15260</t>
  </si>
  <si>
    <t>BARAGARH</t>
  </si>
  <si>
    <t>BERHAMPUR</t>
  </si>
  <si>
    <t>SAMBALPUR</t>
  </si>
  <si>
    <t>BALASORE</t>
  </si>
  <si>
    <t>ROURKELA</t>
  </si>
  <si>
    <t>BARIPADA</t>
  </si>
  <si>
    <t>BASUDEVPUR</t>
  </si>
  <si>
    <t>KENDRAPARA</t>
  </si>
  <si>
    <t>JARKA</t>
  </si>
  <si>
    <t>PARADEEP</t>
  </si>
  <si>
    <t>DUHURIA</t>
  </si>
  <si>
    <t>BHUBANESWAR</t>
  </si>
  <si>
    <t>JAJPUR TOWN</t>
  </si>
  <si>
    <t>RAJ SUNAKHALA</t>
  </si>
  <si>
    <t>PATTAMUNDAI</t>
  </si>
  <si>
    <t>JHARSUGUDA</t>
  </si>
  <si>
    <t>DHENKANAL</t>
  </si>
  <si>
    <t>ANGUL</t>
  </si>
  <si>
    <t>TALCHER</t>
  </si>
  <si>
    <t>NACHUNI</t>
  </si>
  <si>
    <t>CTC</t>
  </si>
  <si>
    <t>GOPA</t>
  </si>
  <si>
    <t xml:space="preserve">S K TRADING
Address: PLOT NO.5,KHATA NO. 206 BHATIMUNDA,TANGI-754022   ODISHA,  9437442781
GST No:21DLCPS3658N1ZO
</t>
  </si>
  <si>
    <t xml:space="preserve">Bill Date:30/09/2024
Bill NO : 22023
Total Amount:14443.00
</t>
  </si>
  <si>
    <t>(RUPEES FOURTEEN THOUSAND FOUR HUNDRED FOURTY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</si>
</sst>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76200</xdr:rowOff>
    </xdr:from>
    <xdr:to>
      <xdr:col>8</xdr:col>
      <xdr:colOff>38099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76200"/>
          <a:ext cx="45624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S%20K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S%20K%20TRADINGSJ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S%20K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KENDRAPARA</v>
          </cell>
          <cell r="F4" t="str">
            <v>699</v>
          </cell>
          <cell r="G4">
            <v>13</v>
          </cell>
          <cell r="H4">
            <v>129</v>
          </cell>
          <cell r="I4">
            <v>2</v>
          </cell>
        </row>
        <row r="5">
          <cell r="E5" t="str">
            <v>JALESWAR</v>
          </cell>
          <cell r="F5" t="str">
            <v>702</v>
          </cell>
          <cell r="G5">
            <v>2</v>
          </cell>
          <cell r="H5">
            <v>70</v>
          </cell>
          <cell r="I5">
            <v>3</v>
          </cell>
        </row>
        <row r="6">
          <cell r="E6" t="str">
            <v>NISCHINTKOILI</v>
          </cell>
          <cell r="F6" t="str">
            <v>733</v>
          </cell>
          <cell r="G6">
            <v>5</v>
          </cell>
          <cell r="H6">
            <v>41</v>
          </cell>
          <cell r="I6">
            <v>2</v>
          </cell>
        </row>
        <row r="7">
          <cell r="E7" t="str">
            <v>JAJPUR ROAD</v>
          </cell>
          <cell r="F7" t="str">
            <v>728</v>
          </cell>
          <cell r="G7">
            <v>12</v>
          </cell>
          <cell r="H7">
            <v>132</v>
          </cell>
          <cell r="I7">
            <v>2</v>
          </cell>
        </row>
        <row r="8">
          <cell r="E8" t="str">
            <v>NACHUNI</v>
          </cell>
          <cell r="F8" t="str">
            <v>726</v>
          </cell>
          <cell r="G8">
            <v>3</v>
          </cell>
          <cell r="H8">
            <v>23</v>
          </cell>
          <cell r="I8">
            <v>2</v>
          </cell>
        </row>
        <row r="9">
          <cell r="E9" t="str">
            <v>JAJPUR ROAD</v>
          </cell>
          <cell r="F9" t="str">
            <v>727</v>
          </cell>
          <cell r="G9">
            <v>6</v>
          </cell>
          <cell r="H9">
            <v>73</v>
          </cell>
          <cell r="I9">
            <v>2</v>
          </cell>
        </row>
        <row r="10">
          <cell r="E10" t="str">
            <v>BALASORE</v>
          </cell>
          <cell r="F10" t="str">
            <v>729</v>
          </cell>
          <cell r="G10">
            <v>5</v>
          </cell>
          <cell r="H10">
            <v>67</v>
          </cell>
          <cell r="I10">
            <v>2</v>
          </cell>
        </row>
        <row r="11">
          <cell r="E11" t="str">
            <v>BARIPADA</v>
          </cell>
          <cell r="F11" t="str">
            <v>741</v>
          </cell>
          <cell r="G11">
            <v>28</v>
          </cell>
          <cell r="H11">
            <v>361</v>
          </cell>
          <cell r="I11">
            <v>2.5</v>
          </cell>
        </row>
        <row r="12">
          <cell r="E12" t="str">
            <v>RAYAGADA</v>
          </cell>
          <cell r="F12" t="str">
            <v>756</v>
          </cell>
          <cell r="G12">
            <v>16</v>
          </cell>
          <cell r="H12">
            <v>101</v>
          </cell>
          <cell r="I12">
            <v>4.75</v>
          </cell>
        </row>
        <row r="13">
          <cell r="E13" t="str">
            <v>ANGUL</v>
          </cell>
          <cell r="F13" t="str">
            <v>758</v>
          </cell>
          <cell r="G13">
            <v>5</v>
          </cell>
          <cell r="H13">
            <v>48</v>
          </cell>
          <cell r="I13">
            <v>2</v>
          </cell>
        </row>
        <row r="14">
          <cell r="E14" t="str">
            <v>BHADRAK</v>
          </cell>
          <cell r="F14" t="str">
            <v>755</v>
          </cell>
          <cell r="G14">
            <v>14</v>
          </cell>
          <cell r="H14">
            <v>158</v>
          </cell>
          <cell r="I14">
            <v>2</v>
          </cell>
        </row>
        <row r="15">
          <cell r="E15" t="str">
            <v>BALASORE</v>
          </cell>
          <cell r="F15" t="str">
            <v>775</v>
          </cell>
          <cell r="G15">
            <v>10</v>
          </cell>
          <cell r="H15">
            <v>111</v>
          </cell>
          <cell r="I15">
            <v>2</v>
          </cell>
        </row>
        <row r="16">
          <cell r="E16" t="str">
            <v>PARADEEP</v>
          </cell>
          <cell r="F16" t="str">
            <v>773</v>
          </cell>
          <cell r="G16">
            <v>5</v>
          </cell>
          <cell r="H16">
            <v>68</v>
          </cell>
          <cell r="I16">
            <v>2</v>
          </cell>
        </row>
        <row r="17">
          <cell r="E17" t="str">
            <v>NILAGIRI</v>
          </cell>
          <cell r="F17" t="str">
            <v>777</v>
          </cell>
          <cell r="G17">
            <v>19</v>
          </cell>
          <cell r="H17">
            <v>198</v>
          </cell>
          <cell r="I17">
            <v>2</v>
          </cell>
        </row>
        <row r="18">
          <cell r="E18" t="str">
            <v>BALICHANDRAPUR</v>
          </cell>
          <cell r="F18" t="str">
            <v>774</v>
          </cell>
          <cell r="G18">
            <v>5</v>
          </cell>
          <cell r="H18">
            <v>50</v>
          </cell>
          <cell r="I18">
            <v>2</v>
          </cell>
        </row>
        <row r="19">
          <cell r="E19" t="str">
            <v>JAJPUR TOWN</v>
          </cell>
          <cell r="F19" t="str">
            <v>772</v>
          </cell>
          <cell r="G19">
            <v>13</v>
          </cell>
          <cell r="H19">
            <v>93</v>
          </cell>
          <cell r="I19">
            <v>2</v>
          </cell>
        </row>
        <row r="20">
          <cell r="E20" t="str">
            <v>JAJPUR ROAD</v>
          </cell>
          <cell r="F20" t="str">
            <v>778</v>
          </cell>
          <cell r="G20">
            <v>5</v>
          </cell>
          <cell r="H20">
            <v>49</v>
          </cell>
          <cell r="I20">
            <v>2</v>
          </cell>
        </row>
        <row r="21">
          <cell r="E21" t="str">
            <v>ROURKELA</v>
          </cell>
          <cell r="F21" t="str">
            <v>776</v>
          </cell>
          <cell r="G21">
            <v>12</v>
          </cell>
          <cell r="H21">
            <v>117</v>
          </cell>
          <cell r="I21">
            <v>3</v>
          </cell>
        </row>
        <row r="22">
          <cell r="E22" t="str">
            <v>JHARSUGUDA</v>
          </cell>
          <cell r="F22" t="str">
            <v>771</v>
          </cell>
          <cell r="G22">
            <v>10</v>
          </cell>
          <cell r="H22">
            <v>107</v>
          </cell>
          <cell r="I22">
            <v>3</v>
          </cell>
        </row>
        <row r="23">
          <cell r="E23" t="str">
            <v>BARAGARH</v>
          </cell>
          <cell r="F23" t="str">
            <v>781</v>
          </cell>
          <cell r="G23">
            <v>15</v>
          </cell>
          <cell r="H23">
            <v>163</v>
          </cell>
          <cell r="I23">
            <v>3.25</v>
          </cell>
        </row>
        <row r="24">
          <cell r="E24" t="str">
            <v>ROURKELA</v>
          </cell>
          <cell r="F24" t="str">
            <v>780</v>
          </cell>
          <cell r="G24">
            <v>10</v>
          </cell>
          <cell r="H24">
            <v>89</v>
          </cell>
          <cell r="I24">
            <v>3</v>
          </cell>
        </row>
        <row r="25">
          <cell r="E25" t="str">
            <v>BHADRAK</v>
          </cell>
          <cell r="F25" t="str">
            <v>779</v>
          </cell>
          <cell r="G25">
            <v>10</v>
          </cell>
          <cell r="H25">
            <v>54</v>
          </cell>
          <cell r="I25">
            <v>2</v>
          </cell>
        </row>
        <row r="26">
          <cell r="E26" t="str">
            <v>BERHAMPUR</v>
          </cell>
          <cell r="F26" t="str">
            <v>790</v>
          </cell>
          <cell r="G26">
            <v>15</v>
          </cell>
          <cell r="H26">
            <v>197</v>
          </cell>
          <cell r="I26">
            <v>2.5</v>
          </cell>
        </row>
        <row r="27">
          <cell r="E27" t="str">
            <v>BALASORE</v>
          </cell>
          <cell r="F27" t="str">
            <v>787</v>
          </cell>
          <cell r="G27">
            <v>3</v>
          </cell>
          <cell r="H27">
            <v>31</v>
          </cell>
          <cell r="I27">
            <v>2</v>
          </cell>
        </row>
        <row r="28">
          <cell r="E28" t="str">
            <v>JHARSUGUDA</v>
          </cell>
          <cell r="F28" t="str">
            <v>789</v>
          </cell>
          <cell r="G28">
            <v>10</v>
          </cell>
          <cell r="H28">
            <v>39</v>
          </cell>
          <cell r="I28">
            <v>3</v>
          </cell>
        </row>
        <row r="29">
          <cell r="E29" t="str">
            <v>JAJPUR TOWN</v>
          </cell>
          <cell r="F29" t="str">
            <v>797</v>
          </cell>
          <cell r="G29">
            <v>3</v>
          </cell>
          <cell r="H29">
            <v>35</v>
          </cell>
          <cell r="I29">
            <v>2</v>
          </cell>
        </row>
        <row r="30">
          <cell r="E30" t="str">
            <v>CHANDIKHOL</v>
          </cell>
          <cell r="F30" t="str">
            <v>800</v>
          </cell>
          <cell r="G30">
            <v>10</v>
          </cell>
          <cell r="H30">
            <v>83</v>
          </cell>
          <cell r="I30">
            <v>2</v>
          </cell>
        </row>
        <row r="31">
          <cell r="E31" t="str">
            <v>JAJPUR ROAD</v>
          </cell>
          <cell r="F31" t="str">
            <v>806</v>
          </cell>
          <cell r="G31">
            <v>20</v>
          </cell>
          <cell r="H31">
            <v>211</v>
          </cell>
          <cell r="I31">
            <v>2</v>
          </cell>
        </row>
        <row r="32">
          <cell r="E32" t="str">
            <v>ANGUL</v>
          </cell>
          <cell r="F32" t="str">
            <v>833</v>
          </cell>
          <cell r="G32">
            <v>11</v>
          </cell>
          <cell r="H32">
            <v>102</v>
          </cell>
          <cell r="I32">
            <v>2</v>
          </cell>
        </row>
        <row r="33">
          <cell r="E33" t="str">
            <v>BHUBANESWAR</v>
          </cell>
          <cell r="F33" t="str">
            <v>834</v>
          </cell>
          <cell r="G33">
            <v>4</v>
          </cell>
          <cell r="H33">
            <v>40</v>
          </cell>
          <cell r="I33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ROURKELA</v>
          </cell>
          <cell r="F4" t="str">
            <v>537</v>
          </cell>
          <cell r="G4">
            <v>15</v>
          </cell>
          <cell r="H4">
            <v>171</v>
          </cell>
          <cell r="I4">
            <v>3</v>
          </cell>
        </row>
        <row r="5">
          <cell r="E5" t="str">
            <v>JAJPUR TOWN</v>
          </cell>
          <cell r="F5" t="str">
            <v>570</v>
          </cell>
          <cell r="G5">
            <v>9</v>
          </cell>
          <cell r="H5">
            <v>64</v>
          </cell>
          <cell r="I5">
            <v>2</v>
          </cell>
        </row>
        <row r="6">
          <cell r="E6" t="str">
            <v>JAJPUR TOWN</v>
          </cell>
          <cell r="F6" t="str">
            <v>567</v>
          </cell>
          <cell r="G6">
            <v>10</v>
          </cell>
          <cell r="H6">
            <v>83</v>
          </cell>
          <cell r="I6">
            <v>2</v>
          </cell>
        </row>
        <row r="7">
          <cell r="E7" t="str">
            <v>BOUDH</v>
          </cell>
          <cell r="F7" t="str">
            <v>540</v>
          </cell>
          <cell r="G7">
            <v>11</v>
          </cell>
          <cell r="H7">
            <v>105</v>
          </cell>
          <cell r="I7">
            <v>3.5</v>
          </cell>
        </row>
        <row r="8">
          <cell r="E8" t="str">
            <v>BASUDEVPUR</v>
          </cell>
          <cell r="F8" t="str">
            <v>546</v>
          </cell>
          <cell r="G8">
            <v>18</v>
          </cell>
          <cell r="H8">
            <v>128</v>
          </cell>
          <cell r="I8">
            <v>2.5</v>
          </cell>
        </row>
        <row r="9">
          <cell r="E9" t="str">
            <v>ANGUL</v>
          </cell>
          <cell r="F9" t="str">
            <v>534</v>
          </cell>
          <cell r="G9">
            <v>7</v>
          </cell>
          <cell r="H9">
            <v>61</v>
          </cell>
          <cell r="I9">
            <v>2</v>
          </cell>
        </row>
        <row r="10">
          <cell r="E10" t="str">
            <v>BALASORE</v>
          </cell>
          <cell r="F10" t="str">
            <v>609</v>
          </cell>
          <cell r="G10">
            <v>22</v>
          </cell>
          <cell r="H10">
            <v>252</v>
          </cell>
          <cell r="I10">
            <v>2</v>
          </cell>
        </row>
        <row r="11">
          <cell r="E11" t="str">
            <v>KENDRAPARA</v>
          </cell>
          <cell r="F11" t="str">
            <v>535</v>
          </cell>
          <cell r="G11">
            <v>10</v>
          </cell>
          <cell r="H11">
            <v>181</v>
          </cell>
          <cell r="I11">
            <v>2</v>
          </cell>
        </row>
        <row r="12">
          <cell r="E12" t="str">
            <v>BHADRAK</v>
          </cell>
          <cell r="F12" t="str">
            <v>660</v>
          </cell>
          <cell r="G12">
            <v>25</v>
          </cell>
          <cell r="H12">
            <v>179</v>
          </cell>
          <cell r="I12">
            <v>2</v>
          </cell>
        </row>
        <row r="13">
          <cell r="E13" t="str">
            <v>BALASORE</v>
          </cell>
          <cell r="F13" t="str">
            <v>661</v>
          </cell>
          <cell r="G13">
            <v>16</v>
          </cell>
          <cell r="H13">
            <v>169</v>
          </cell>
          <cell r="I13">
            <v>2</v>
          </cell>
        </row>
        <row r="14">
          <cell r="E14" t="str">
            <v xml:space="preserve">GOPA </v>
          </cell>
          <cell r="F14" t="str">
            <v>647</v>
          </cell>
          <cell r="G14">
            <v>5</v>
          </cell>
          <cell r="H14">
            <v>41</v>
          </cell>
          <cell r="I14">
            <v>2</v>
          </cell>
        </row>
        <row r="15">
          <cell r="E15" t="str">
            <v>KENDRAPARA</v>
          </cell>
          <cell r="F15" t="str">
            <v>613</v>
          </cell>
          <cell r="G15">
            <v>10</v>
          </cell>
          <cell r="H15">
            <v>140</v>
          </cell>
          <cell r="I15">
            <v>2</v>
          </cell>
        </row>
        <row r="16">
          <cell r="E16" t="str">
            <v>JAJPUR ROAD</v>
          </cell>
          <cell r="F16" t="str">
            <v>620</v>
          </cell>
          <cell r="G16">
            <v>15</v>
          </cell>
          <cell r="H16">
            <v>173</v>
          </cell>
          <cell r="I16">
            <v>2</v>
          </cell>
        </row>
        <row r="17">
          <cell r="E17" t="str">
            <v>JAJPUR ROAD</v>
          </cell>
          <cell r="F17" t="str">
            <v>621</v>
          </cell>
          <cell r="G17">
            <v>7</v>
          </cell>
          <cell r="H17">
            <v>81</v>
          </cell>
          <cell r="I17">
            <v>2</v>
          </cell>
        </row>
        <row r="18">
          <cell r="E18" t="str">
            <v>DHENKANAL</v>
          </cell>
          <cell r="F18" t="str">
            <v>636</v>
          </cell>
          <cell r="G18">
            <v>20</v>
          </cell>
          <cell r="H18">
            <v>130</v>
          </cell>
          <cell r="I18">
            <v>2</v>
          </cell>
        </row>
        <row r="19">
          <cell r="E19" t="str">
            <v>BARAGARH</v>
          </cell>
          <cell r="F19" t="str">
            <v>622</v>
          </cell>
          <cell r="G19">
            <v>15</v>
          </cell>
          <cell r="H19">
            <v>143</v>
          </cell>
          <cell r="I19">
            <v>3.25</v>
          </cell>
        </row>
        <row r="20">
          <cell r="E20" t="str">
            <v>PARADEEP</v>
          </cell>
          <cell r="F20" t="str">
            <v>614</v>
          </cell>
          <cell r="G20">
            <v>5</v>
          </cell>
          <cell r="H20">
            <v>70</v>
          </cell>
          <cell r="I20">
            <v>2</v>
          </cell>
        </row>
        <row r="21">
          <cell r="E21" t="str">
            <v>ROURKELA</v>
          </cell>
          <cell r="F21" t="str">
            <v>541</v>
          </cell>
          <cell r="G21">
            <v>1</v>
          </cell>
          <cell r="H21">
            <v>18</v>
          </cell>
          <cell r="I21">
            <v>3</v>
          </cell>
        </row>
        <row r="22">
          <cell r="E22" t="str">
            <v>RAYAGADA</v>
          </cell>
          <cell r="F22" t="str">
            <v>615</v>
          </cell>
          <cell r="G22">
            <v>24</v>
          </cell>
          <cell r="H22">
            <v>96</v>
          </cell>
          <cell r="I22">
            <v>4.75</v>
          </cell>
        </row>
        <row r="23">
          <cell r="E23" t="str">
            <v>ROURKELA</v>
          </cell>
          <cell r="F23" t="str">
            <v>611</v>
          </cell>
          <cell r="G23">
            <v>7</v>
          </cell>
          <cell r="H23">
            <v>87</v>
          </cell>
          <cell r="I23">
            <v>3</v>
          </cell>
        </row>
        <row r="24">
          <cell r="E24" t="str">
            <v>NAYAGARH</v>
          </cell>
          <cell r="F24" t="str">
            <v>608</v>
          </cell>
          <cell r="G24">
            <v>31</v>
          </cell>
          <cell r="H24">
            <v>181</v>
          </cell>
          <cell r="I24">
            <v>2.5</v>
          </cell>
        </row>
        <row r="25">
          <cell r="E25" t="str">
            <v>BARAGARH</v>
          </cell>
          <cell r="F25" t="str">
            <v>597</v>
          </cell>
          <cell r="G25">
            <v>16</v>
          </cell>
          <cell r="H25">
            <v>108</v>
          </cell>
          <cell r="I25">
            <v>3.25</v>
          </cell>
        </row>
        <row r="26">
          <cell r="E26" t="str">
            <v>JALESWAR</v>
          </cell>
          <cell r="F26" t="str">
            <v>607</v>
          </cell>
          <cell r="G26">
            <v>5</v>
          </cell>
          <cell r="H26">
            <v>56</v>
          </cell>
          <cell r="I26">
            <v>3</v>
          </cell>
        </row>
        <row r="27">
          <cell r="E27" t="str">
            <v>SAMBALPUR</v>
          </cell>
          <cell r="F27" t="str">
            <v>582</v>
          </cell>
          <cell r="G27">
            <v>7</v>
          </cell>
          <cell r="H27">
            <v>62</v>
          </cell>
          <cell r="I27">
            <v>3</v>
          </cell>
        </row>
        <row r="28">
          <cell r="E28" t="str">
            <v>BARIPADA</v>
          </cell>
          <cell r="F28" t="str">
            <v>551</v>
          </cell>
          <cell r="G28">
            <v>24</v>
          </cell>
          <cell r="H28">
            <v>293</v>
          </cell>
          <cell r="I28">
            <v>2.5</v>
          </cell>
        </row>
        <row r="29">
          <cell r="E29" t="str">
            <v>JALESWAR</v>
          </cell>
          <cell r="F29" t="str">
            <v>549</v>
          </cell>
          <cell r="G29">
            <v>5</v>
          </cell>
          <cell r="H29">
            <v>70</v>
          </cell>
          <cell r="I29">
            <v>3</v>
          </cell>
        </row>
        <row r="30">
          <cell r="E30" t="str">
            <v>JALESWAR</v>
          </cell>
          <cell r="F30" t="str">
            <v>552</v>
          </cell>
          <cell r="G30">
            <v>18</v>
          </cell>
          <cell r="H30">
            <v>201</v>
          </cell>
          <cell r="I30">
            <v>3</v>
          </cell>
        </row>
        <row r="31">
          <cell r="E31" t="str">
            <v>BHADRAK</v>
          </cell>
          <cell r="F31" t="str">
            <v>548</v>
          </cell>
          <cell r="G31">
            <v>12</v>
          </cell>
          <cell r="H31">
            <v>63</v>
          </cell>
          <cell r="I31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347</v>
          </cell>
          <cell r="G4">
            <v>8</v>
          </cell>
          <cell r="H4">
            <v>63</v>
          </cell>
          <cell r="I4">
            <v>2</v>
          </cell>
        </row>
        <row r="5">
          <cell r="E5" t="str">
            <v>RAJ SUNAKHALA</v>
          </cell>
          <cell r="F5" t="str">
            <v>341</v>
          </cell>
          <cell r="G5">
            <v>14</v>
          </cell>
          <cell r="H5">
            <v>181</v>
          </cell>
          <cell r="I5">
            <v>2</v>
          </cell>
        </row>
        <row r="6">
          <cell r="E6" t="str">
            <v>BARIPADA</v>
          </cell>
          <cell r="F6" t="str">
            <v>340</v>
          </cell>
          <cell r="G6">
            <v>20</v>
          </cell>
          <cell r="H6">
            <v>228</v>
          </cell>
          <cell r="I6">
            <v>2.5</v>
          </cell>
        </row>
        <row r="7">
          <cell r="E7" t="str">
            <v>ROURKELA</v>
          </cell>
          <cell r="F7" t="str">
            <v>360</v>
          </cell>
          <cell r="G7">
            <v>18</v>
          </cell>
          <cell r="H7">
            <v>93</v>
          </cell>
          <cell r="I7">
            <v>3</v>
          </cell>
        </row>
        <row r="8">
          <cell r="E8" t="str">
            <v>DHENKANAL</v>
          </cell>
          <cell r="F8" t="str">
            <v>361</v>
          </cell>
          <cell r="G8">
            <v>15</v>
          </cell>
          <cell r="H8">
            <v>112</v>
          </cell>
          <cell r="I8">
            <v>2</v>
          </cell>
        </row>
        <row r="9">
          <cell r="E9" t="str">
            <v>BARIPADA</v>
          </cell>
          <cell r="F9" t="str">
            <v>365</v>
          </cell>
          <cell r="G9">
            <v>15</v>
          </cell>
          <cell r="H9">
            <v>162</v>
          </cell>
          <cell r="I9">
            <v>2.5</v>
          </cell>
        </row>
        <row r="10">
          <cell r="E10" t="str">
            <v>ROURKELA</v>
          </cell>
          <cell r="F10" t="str">
            <v>374</v>
          </cell>
          <cell r="G10">
            <v>15</v>
          </cell>
          <cell r="H10">
            <v>132</v>
          </cell>
          <cell r="I10">
            <v>3</v>
          </cell>
        </row>
        <row r="11">
          <cell r="E11" t="str">
            <v>MUNIGUDA</v>
          </cell>
          <cell r="F11" t="str">
            <v>373</v>
          </cell>
          <cell r="G11">
            <v>15</v>
          </cell>
          <cell r="H11">
            <v>98</v>
          </cell>
          <cell r="I11">
            <v>3.5</v>
          </cell>
        </row>
        <row r="12">
          <cell r="E12" t="str">
            <v>TALCHER</v>
          </cell>
          <cell r="F12" t="str">
            <v>403</v>
          </cell>
          <cell r="G12">
            <v>20</v>
          </cell>
          <cell r="H12">
            <v>170</v>
          </cell>
          <cell r="I12">
            <v>3</v>
          </cell>
        </row>
        <row r="13">
          <cell r="E13" t="str">
            <v>RAHAMA</v>
          </cell>
          <cell r="F13" t="str">
            <v>408</v>
          </cell>
          <cell r="G13">
            <v>11</v>
          </cell>
          <cell r="H13">
            <v>141</v>
          </cell>
          <cell r="I13">
            <v>2</v>
          </cell>
        </row>
        <row r="14">
          <cell r="E14" t="str">
            <v>PURI</v>
          </cell>
          <cell r="F14" t="str">
            <v>397</v>
          </cell>
          <cell r="G14">
            <v>7</v>
          </cell>
          <cell r="H14">
            <v>80</v>
          </cell>
          <cell r="I14">
            <v>2</v>
          </cell>
        </row>
        <row r="15">
          <cell r="E15" t="str">
            <v>BALASORE</v>
          </cell>
          <cell r="F15" t="str">
            <v>396</v>
          </cell>
          <cell r="G15">
            <v>11</v>
          </cell>
          <cell r="H15">
            <v>155</v>
          </cell>
          <cell r="I15">
            <v>2</v>
          </cell>
        </row>
        <row r="16">
          <cell r="E16" t="str">
            <v>KABISURYANAGAR</v>
          </cell>
          <cell r="F16" t="str">
            <v>405</v>
          </cell>
          <cell r="G16">
            <v>3</v>
          </cell>
          <cell r="H16">
            <v>43</v>
          </cell>
          <cell r="I16">
            <v>2</v>
          </cell>
        </row>
        <row r="17">
          <cell r="E17" t="str">
            <v>DHENKANAL</v>
          </cell>
          <cell r="F17" t="str">
            <v>404</v>
          </cell>
          <cell r="G17">
            <v>12</v>
          </cell>
          <cell r="H17">
            <v>125</v>
          </cell>
          <cell r="I17">
            <v>2</v>
          </cell>
        </row>
        <row r="18">
          <cell r="E18" t="str">
            <v>JALESWAR</v>
          </cell>
          <cell r="F18" t="str">
            <v>402</v>
          </cell>
          <cell r="G18">
            <v>10</v>
          </cell>
          <cell r="H18">
            <v>132</v>
          </cell>
          <cell r="I18">
            <v>3</v>
          </cell>
        </row>
        <row r="19">
          <cell r="E19" t="str">
            <v>BHADRAK</v>
          </cell>
          <cell r="F19" t="str">
            <v>398</v>
          </cell>
          <cell r="G19">
            <v>20</v>
          </cell>
          <cell r="H19">
            <v>220</v>
          </cell>
          <cell r="I19">
            <v>2</v>
          </cell>
        </row>
        <row r="20">
          <cell r="E20" t="str">
            <v>keshpur</v>
          </cell>
          <cell r="F20" t="str">
            <v>401</v>
          </cell>
          <cell r="G20">
            <v>8</v>
          </cell>
          <cell r="H20">
            <v>100</v>
          </cell>
          <cell r="I20">
            <v>2</v>
          </cell>
        </row>
        <row r="21">
          <cell r="E21" t="str">
            <v>BARAGARH</v>
          </cell>
          <cell r="F21" t="str">
            <v>409</v>
          </cell>
          <cell r="G21">
            <v>16</v>
          </cell>
          <cell r="H21">
            <v>190</v>
          </cell>
          <cell r="I21">
            <v>3.25</v>
          </cell>
        </row>
        <row r="22">
          <cell r="E22" t="str">
            <v>JAJPUR ROAD</v>
          </cell>
          <cell r="F22" t="str">
            <v>406</v>
          </cell>
          <cell r="G22">
            <v>6</v>
          </cell>
          <cell r="H22">
            <v>46</v>
          </cell>
          <cell r="I22">
            <v>2</v>
          </cell>
        </row>
        <row r="23">
          <cell r="E23" t="str">
            <v>PARADEEP</v>
          </cell>
          <cell r="F23" t="str">
            <v>422</v>
          </cell>
          <cell r="G23">
            <v>8</v>
          </cell>
          <cell r="H23">
            <v>85</v>
          </cell>
          <cell r="I23">
            <v>2</v>
          </cell>
        </row>
        <row r="24">
          <cell r="E24" t="str">
            <v>TALCHER</v>
          </cell>
          <cell r="F24" t="str">
            <v>421</v>
          </cell>
          <cell r="G24">
            <v>10</v>
          </cell>
          <cell r="H24">
            <v>61</v>
          </cell>
          <cell r="I24">
            <v>3</v>
          </cell>
        </row>
        <row r="25">
          <cell r="E25" t="str">
            <v>TALCHER</v>
          </cell>
          <cell r="F25" t="str">
            <v>421</v>
          </cell>
          <cell r="G25">
            <v>10</v>
          </cell>
          <cell r="H25">
            <v>61</v>
          </cell>
          <cell r="I25">
            <v>3</v>
          </cell>
        </row>
        <row r="26">
          <cell r="E26" t="str">
            <v>JHARSUGUDA</v>
          </cell>
          <cell r="F26" t="str">
            <v>420</v>
          </cell>
          <cell r="G26">
            <v>12</v>
          </cell>
          <cell r="H26">
            <v>106</v>
          </cell>
          <cell r="I26">
            <v>3</v>
          </cell>
        </row>
        <row r="27">
          <cell r="E27" t="str">
            <v>JHARSUGUDA</v>
          </cell>
          <cell r="F27" t="str">
            <v>420</v>
          </cell>
          <cell r="G27">
            <v>12</v>
          </cell>
          <cell r="H27">
            <v>106</v>
          </cell>
          <cell r="I27">
            <v>3</v>
          </cell>
        </row>
        <row r="28">
          <cell r="E28" t="str">
            <v>BERHAMPUR</v>
          </cell>
          <cell r="F28" t="str">
            <v>432</v>
          </cell>
          <cell r="G28">
            <v>6</v>
          </cell>
          <cell r="H28">
            <v>61</v>
          </cell>
          <cell r="I28">
            <v>2.5</v>
          </cell>
        </row>
        <row r="29">
          <cell r="E29" t="str">
            <v>BERHAMPUR</v>
          </cell>
          <cell r="F29" t="str">
            <v>433</v>
          </cell>
          <cell r="G29">
            <v>7</v>
          </cell>
          <cell r="H29">
            <v>71</v>
          </cell>
          <cell r="I29">
            <v>2.5</v>
          </cell>
        </row>
        <row r="30">
          <cell r="E30" t="str">
            <v>BERHAMPUR</v>
          </cell>
          <cell r="F30" t="str">
            <v>434</v>
          </cell>
          <cell r="G30">
            <v>6</v>
          </cell>
          <cell r="H30">
            <v>53</v>
          </cell>
          <cell r="I30">
            <v>2.5</v>
          </cell>
        </row>
        <row r="31">
          <cell r="E31" t="str">
            <v>keshpur</v>
          </cell>
          <cell r="F31" t="str">
            <v>435</v>
          </cell>
          <cell r="G31">
            <v>7</v>
          </cell>
          <cell r="H31">
            <v>40</v>
          </cell>
          <cell r="I31">
            <v>2</v>
          </cell>
        </row>
        <row r="32">
          <cell r="E32" t="str">
            <v>BERHAMPUR</v>
          </cell>
          <cell r="F32" t="str">
            <v>431</v>
          </cell>
          <cell r="G32">
            <v>4</v>
          </cell>
          <cell r="H32">
            <v>25</v>
          </cell>
          <cell r="I32">
            <v>2.5</v>
          </cell>
        </row>
        <row r="33">
          <cell r="E33" t="str">
            <v>BARIPADA</v>
          </cell>
          <cell r="F33" t="str">
            <v>438</v>
          </cell>
          <cell r="G33">
            <v>20</v>
          </cell>
          <cell r="H33">
            <v>251</v>
          </cell>
          <cell r="I33">
            <v>2.5</v>
          </cell>
        </row>
        <row r="34">
          <cell r="E34" t="str">
            <v>ANGUL</v>
          </cell>
          <cell r="F34" t="str">
            <v>459</v>
          </cell>
          <cell r="G34">
            <v>20</v>
          </cell>
          <cell r="H34">
            <v>171</v>
          </cell>
          <cell r="I34">
            <v>2</v>
          </cell>
        </row>
        <row r="35">
          <cell r="E35" t="str">
            <v>ANGUL</v>
          </cell>
          <cell r="F35" t="str">
            <v>460</v>
          </cell>
          <cell r="G35">
            <v>13</v>
          </cell>
          <cell r="H35">
            <v>117</v>
          </cell>
          <cell r="I35">
            <v>2</v>
          </cell>
        </row>
        <row r="36">
          <cell r="E36" t="str">
            <v>ANGUL</v>
          </cell>
          <cell r="F36" t="str">
            <v>459</v>
          </cell>
          <cell r="G36">
            <v>20</v>
          </cell>
          <cell r="H36">
            <v>171</v>
          </cell>
          <cell r="I36">
            <v>2</v>
          </cell>
        </row>
        <row r="37">
          <cell r="E37" t="str">
            <v>RAYAGADA</v>
          </cell>
          <cell r="F37" t="str">
            <v>487</v>
          </cell>
          <cell r="G37">
            <v>14</v>
          </cell>
          <cell r="H37">
            <v>68</v>
          </cell>
          <cell r="I37">
            <v>4.75</v>
          </cell>
        </row>
        <row r="38">
          <cell r="E38" t="str">
            <v>BERHAMPUR</v>
          </cell>
          <cell r="F38" t="str">
            <v>485</v>
          </cell>
          <cell r="G38">
            <v>1</v>
          </cell>
          <cell r="H38">
            <v>8</v>
          </cell>
          <cell r="I38">
            <v>2.5</v>
          </cell>
        </row>
        <row r="39">
          <cell r="E39" t="str">
            <v>BHADRAK</v>
          </cell>
          <cell r="F39" t="str">
            <v>491</v>
          </cell>
          <cell r="G39">
            <v>6</v>
          </cell>
          <cell r="H39">
            <v>81</v>
          </cell>
          <cell r="I39">
            <v>2</v>
          </cell>
        </row>
        <row r="40">
          <cell r="E40" t="str">
            <v>PARADEEP</v>
          </cell>
          <cell r="F40" t="str">
            <v>499</v>
          </cell>
          <cell r="G40">
            <v>3</v>
          </cell>
          <cell r="H40">
            <v>31</v>
          </cell>
          <cell r="I4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5703125" style="1" bestFit="1" customWidth="1"/>
    <col min="6" max="6" width="7.5703125" style="1" bestFit="1" customWidth="1"/>
    <col min="7" max="7" width="6.42578125" style="1" customWidth="1"/>
    <col min="8" max="8" width="8.28515625" style="1" bestFit="1" customWidth="1"/>
    <col min="9" max="9" width="6.5703125" style="2" customWidth="1"/>
    <col min="10" max="10" width="7.85546875" style="2" customWidth="1"/>
    <col min="11" max="11" width="7" style="2" customWidth="1"/>
    <col min="12" max="12" width="11" style="2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0</v>
      </c>
      <c r="K1" s="15"/>
      <c r="L1" s="15"/>
    </row>
    <row r="2" spans="1:12" ht="75" customHeight="1">
      <c r="A2" s="12" t="s">
        <v>112</v>
      </c>
      <c r="B2" s="13"/>
      <c r="C2" s="13"/>
      <c r="D2" s="13"/>
      <c r="E2" s="13"/>
      <c r="F2" s="13"/>
      <c r="G2" s="13"/>
      <c r="H2" s="13"/>
      <c r="I2" s="14"/>
      <c r="J2" s="15" t="s">
        <v>113</v>
      </c>
      <c r="K2" s="15"/>
      <c r="L2" s="15"/>
    </row>
    <row r="3" spans="1:12" s="3" customFormat="1">
      <c r="A3" s="9" t="s">
        <v>49</v>
      </c>
      <c r="B3" s="9" t="s">
        <v>50</v>
      </c>
      <c r="C3" s="9" t="s">
        <v>51</v>
      </c>
      <c r="D3" s="9" t="s">
        <v>52</v>
      </c>
      <c r="E3" s="9" t="s">
        <v>53</v>
      </c>
      <c r="F3" s="9" t="s">
        <v>54</v>
      </c>
      <c r="G3" s="9" t="s">
        <v>55</v>
      </c>
      <c r="H3" s="9" t="s">
        <v>56</v>
      </c>
      <c r="I3" s="10" t="s">
        <v>57</v>
      </c>
      <c r="J3" s="10" t="s">
        <v>1</v>
      </c>
      <c r="K3" s="10" t="s">
        <v>58</v>
      </c>
      <c r="L3" s="10" t="s">
        <v>59</v>
      </c>
    </row>
    <row r="4" spans="1:12">
      <c r="A4" s="4">
        <v>1</v>
      </c>
      <c r="B4" s="4" t="s">
        <v>39</v>
      </c>
      <c r="C4" s="4" t="s">
        <v>60</v>
      </c>
      <c r="D4" s="11" t="s">
        <v>110</v>
      </c>
      <c r="E4" s="4" t="s">
        <v>90</v>
      </c>
      <c r="F4" s="4" t="s">
        <v>40</v>
      </c>
      <c r="G4" s="4">
        <v>15</v>
      </c>
      <c r="H4" s="4">
        <v>131</v>
      </c>
      <c r="I4" s="5">
        <f>VLOOKUP(E4,[1]Invoice!$E$4:$I$33,5,FALSE)</f>
        <v>3.25</v>
      </c>
      <c r="J4" s="5">
        <f>G4*10</f>
        <v>150</v>
      </c>
      <c r="K4" s="5">
        <v>50</v>
      </c>
      <c r="L4" s="5">
        <f>H4*I4+J4+K4</f>
        <v>625.75</v>
      </c>
    </row>
    <row r="5" spans="1:12">
      <c r="A5" s="4">
        <v>2</v>
      </c>
      <c r="B5" s="4" t="s">
        <v>2</v>
      </c>
      <c r="C5" s="4" t="s">
        <v>61</v>
      </c>
      <c r="D5" s="11" t="s">
        <v>110</v>
      </c>
      <c r="E5" s="4" t="s">
        <v>91</v>
      </c>
      <c r="F5" s="4" t="s">
        <v>3</v>
      </c>
      <c r="G5" s="4">
        <v>10</v>
      </c>
      <c r="H5" s="4">
        <v>150</v>
      </c>
      <c r="I5" s="5">
        <f>VLOOKUP(E5,[1]Invoice!$E$4:$I$33,5,FALSE)</f>
        <v>2.5</v>
      </c>
      <c r="J5" s="5">
        <f t="shared" ref="J5:J34" si="0">G5*10</f>
        <v>100</v>
      </c>
      <c r="K5" s="5">
        <v>50</v>
      </c>
      <c r="L5" s="5">
        <f t="shared" ref="L5:L34" si="1">H5*I5+J5+K5</f>
        <v>525</v>
      </c>
    </row>
    <row r="6" spans="1:12">
      <c r="A6" s="4">
        <v>3</v>
      </c>
      <c r="B6" s="4" t="s">
        <v>2</v>
      </c>
      <c r="C6" s="4" t="s">
        <v>62</v>
      </c>
      <c r="D6" s="11" t="s">
        <v>110</v>
      </c>
      <c r="E6" s="4" t="s">
        <v>92</v>
      </c>
      <c r="F6" s="4" t="s">
        <v>41</v>
      </c>
      <c r="G6" s="4">
        <v>11</v>
      </c>
      <c r="H6" s="4">
        <v>106</v>
      </c>
      <c r="I6" s="5">
        <f>VLOOKUP(E6,[2]Invoice!$E$4:$I$31,5,FALSE)</f>
        <v>3</v>
      </c>
      <c r="J6" s="5">
        <f t="shared" si="0"/>
        <v>110</v>
      </c>
      <c r="K6" s="5">
        <v>50</v>
      </c>
      <c r="L6" s="5">
        <f t="shared" si="1"/>
        <v>478</v>
      </c>
    </row>
    <row r="7" spans="1:12">
      <c r="A7" s="4">
        <v>4</v>
      </c>
      <c r="B7" s="4" t="s">
        <v>2</v>
      </c>
      <c r="C7" s="4" t="s">
        <v>63</v>
      </c>
      <c r="D7" s="11" t="s">
        <v>110</v>
      </c>
      <c r="E7" s="4" t="s">
        <v>93</v>
      </c>
      <c r="F7" s="4" t="s">
        <v>42</v>
      </c>
      <c r="G7" s="4">
        <v>5</v>
      </c>
      <c r="H7" s="4">
        <v>80</v>
      </c>
      <c r="I7" s="5">
        <f>VLOOKUP(E7,[1]Invoice!$E$4:$I$33,5,FALSE)</f>
        <v>2</v>
      </c>
      <c r="J7" s="5">
        <f t="shared" si="0"/>
        <v>50</v>
      </c>
      <c r="K7" s="5">
        <v>50</v>
      </c>
      <c r="L7" s="5">
        <f t="shared" si="1"/>
        <v>260</v>
      </c>
    </row>
    <row r="8" spans="1:12">
      <c r="A8" s="4">
        <v>5</v>
      </c>
      <c r="B8" s="4" t="s">
        <v>35</v>
      </c>
      <c r="C8" s="4" t="s">
        <v>64</v>
      </c>
      <c r="D8" s="11" t="s">
        <v>110</v>
      </c>
      <c r="E8" s="4" t="s">
        <v>94</v>
      </c>
      <c r="F8" s="4" t="s">
        <v>36</v>
      </c>
      <c r="G8" s="4">
        <v>10</v>
      </c>
      <c r="H8" s="4">
        <v>98</v>
      </c>
      <c r="I8" s="5">
        <f>VLOOKUP(E8,[1]Invoice!$E$4:$I$33,5,FALSE)</f>
        <v>3</v>
      </c>
      <c r="J8" s="5">
        <f t="shared" si="0"/>
        <v>100</v>
      </c>
      <c r="K8" s="5">
        <v>50</v>
      </c>
      <c r="L8" s="5">
        <f t="shared" si="1"/>
        <v>444</v>
      </c>
    </row>
    <row r="9" spans="1:12">
      <c r="A9" s="4">
        <v>6</v>
      </c>
      <c r="B9" s="4" t="s">
        <v>35</v>
      </c>
      <c r="C9" s="4" t="s">
        <v>65</v>
      </c>
      <c r="D9" s="11" t="s">
        <v>110</v>
      </c>
      <c r="E9" s="4" t="s">
        <v>94</v>
      </c>
      <c r="F9" s="4" t="s">
        <v>37</v>
      </c>
      <c r="G9" s="4">
        <v>13</v>
      </c>
      <c r="H9" s="4">
        <v>133</v>
      </c>
      <c r="I9" s="5">
        <f>VLOOKUP(E9,[1]Invoice!$E$4:$I$33,5,FALSE)</f>
        <v>3</v>
      </c>
      <c r="J9" s="5">
        <f t="shared" si="0"/>
        <v>130</v>
      </c>
      <c r="K9" s="5">
        <v>50</v>
      </c>
      <c r="L9" s="5">
        <f t="shared" si="1"/>
        <v>579</v>
      </c>
    </row>
    <row r="10" spans="1:12">
      <c r="A10" s="4">
        <v>7</v>
      </c>
      <c r="B10" s="4" t="s">
        <v>35</v>
      </c>
      <c r="C10" s="4" t="s">
        <v>66</v>
      </c>
      <c r="D10" s="11" t="s">
        <v>110</v>
      </c>
      <c r="E10" s="4" t="s">
        <v>95</v>
      </c>
      <c r="F10" s="4" t="s">
        <v>38</v>
      </c>
      <c r="G10" s="4">
        <v>35</v>
      </c>
      <c r="H10" s="4">
        <v>387</v>
      </c>
      <c r="I10" s="5">
        <f>VLOOKUP(E10,[1]Invoice!$E$4:$I$33,5,FALSE)</f>
        <v>2.5</v>
      </c>
      <c r="J10" s="5">
        <f t="shared" si="0"/>
        <v>350</v>
      </c>
      <c r="K10" s="5">
        <v>50</v>
      </c>
      <c r="L10" s="5">
        <f t="shared" si="1"/>
        <v>1367.5</v>
      </c>
    </row>
    <row r="11" spans="1:12">
      <c r="A11" s="4">
        <v>8</v>
      </c>
      <c r="B11" s="4" t="s">
        <v>33</v>
      </c>
      <c r="C11" s="4" t="s">
        <v>67</v>
      </c>
      <c r="D11" s="11" t="s">
        <v>110</v>
      </c>
      <c r="E11" s="4" t="s">
        <v>94</v>
      </c>
      <c r="F11" s="4" t="s">
        <v>34</v>
      </c>
      <c r="G11" s="4">
        <v>17</v>
      </c>
      <c r="H11" s="4">
        <v>203</v>
      </c>
      <c r="I11" s="5">
        <f>VLOOKUP(E11,[1]Invoice!$E$4:$I$33,5,FALSE)</f>
        <v>3</v>
      </c>
      <c r="J11" s="5">
        <f t="shared" si="0"/>
        <v>170</v>
      </c>
      <c r="K11" s="5">
        <v>50</v>
      </c>
      <c r="L11" s="5">
        <f t="shared" si="1"/>
        <v>829</v>
      </c>
    </row>
    <row r="12" spans="1:12">
      <c r="A12" s="4">
        <v>9</v>
      </c>
      <c r="B12" s="4" t="s">
        <v>26</v>
      </c>
      <c r="C12" s="4" t="s">
        <v>68</v>
      </c>
      <c r="D12" s="11" t="s">
        <v>110</v>
      </c>
      <c r="E12" s="4" t="s">
        <v>96</v>
      </c>
      <c r="F12" s="4" t="s">
        <v>27</v>
      </c>
      <c r="G12" s="4">
        <v>10</v>
      </c>
      <c r="H12" s="4">
        <v>59</v>
      </c>
      <c r="I12" s="5">
        <f>VLOOKUP(E12,[2]Invoice!$E$4:$I$31,5,FALSE)</f>
        <v>2.5</v>
      </c>
      <c r="J12" s="5">
        <f t="shared" si="0"/>
        <v>100</v>
      </c>
      <c r="K12" s="5">
        <v>50</v>
      </c>
      <c r="L12" s="5">
        <f t="shared" si="1"/>
        <v>297.5</v>
      </c>
    </row>
    <row r="13" spans="1:12">
      <c r="A13" s="4">
        <v>10</v>
      </c>
      <c r="B13" s="4" t="s">
        <v>26</v>
      </c>
      <c r="C13" s="4" t="s">
        <v>69</v>
      </c>
      <c r="D13" s="11" t="s">
        <v>110</v>
      </c>
      <c r="E13" s="4" t="s">
        <v>91</v>
      </c>
      <c r="F13" s="4" t="s">
        <v>28</v>
      </c>
      <c r="G13" s="4">
        <v>10</v>
      </c>
      <c r="H13" s="4">
        <v>140</v>
      </c>
      <c r="I13" s="5">
        <f>VLOOKUP(E13,[1]Invoice!$E$4:$I$33,5,FALSE)</f>
        <v>2.5</v>
      </c>
      <c r="J13" s="5">
        <f t="shared" si="0"/>
        <v>100</v>
      </c>
      <c r="K13" s="5">
        <v>50</v>
      </c>
      <c r="L13" s="5">
        <f t="shared" si="1"/>
        <v>500</v>
      </c>
    </row>
    <row r="14" spans="1:12">
      <c r="A14" s="4">
        <v>11</v>
      </c>
      <c r="B14" s="4" t="s">
        <v>26</v>
      </c>
      <c r="C14" s="4" t="s">
        <v>70</v>
      </c>
      <c r="D14" s="11" t="s">
        <v>110</v>
      </c>
      <c r="E14" s="4" t="s">
        <v>97</v>
      </c>
      <c r="F14" s="4" t="s">
        <v>29</v>
      </c>
      <c r="G14" s="4">
        <v>10</v>
      </c>
      <c r="H14" s="4">
        <v>109</v>
      </c>
      <c r="I14" s="5">
        <f>VLOOKUP(E14,[1]Invoice!$E$4:$I$33,5,FALSE)</f>
        <v>2</v>
      </c>
      <c r="J14" s="5">
        <f t="shared" si="0"/>
        <v>100</v>
      </c>
      <c r="K14" s="5">
        <v>50</v>
      </c>
      <c r="L14" s="5">
        <f t="shared" si="1"/>
        <v>368</v>
      </c>
    </row>
    <row r="15" spans="1:12">
      <c r="A15" s="4">
        <v>12</v>
      </c>
      <c r="B15" s="4" t="s">
        <v>26</v>
      </c>
      <c r="C15" s="4" t="s">
        <v>71</v>
      </c>
      <c r="D15" s="11" t="s">
        <v>110</v>
      </c>
      <c r="E15" s="4" t="s">
        <v>98</v>
      </c>
      <c r="F15" s="4" t="s">
        <v>30</v>
      </c>
      <c r="G15" s="4">
        <v>6</v>
      </c>
      <c r="H15" s="4">
        <v>61</v>
      </c>
      <c r="I15" s="5">
        <v>1.75</v>
      </c>
      <c r="J15" s="5">
        <f t="shared" si="0"/>
        <v>60</v>
      </c>
      <c r="K15" s="5">
        <v>50</v>
      </c>
      <c r="L15" s="5">
        <f t="shared" si="1"/>
        <v>216.75</v>
      </c>
    </row>
    <row r="16" spans="1:12">
      <c r="A16" s="4">
        <v>13</v>
      </c>
      <c r="B16" s="4" t="s">
        <v>26</v>
      </c>
      <c r="C16" s="4" t="s">
        <v>72</v>
      </c>
      <c r="D16" s="11" t="s">
        <v>110</v>
      </c>
      <c r="E16" s="4" t="s">
        <v>99</v>
      </c>
      <c r="F16" s="4" t="s">
        <v>31</v>
      </c>
      <c r="G16" s="4">
        <v>6</v>
      </c>
      <c r="H16" s="4">
        <v>63</v>
      </c>
      <c r="I16" s="5">
        <f>VLOOKUP(E16,[1]Invoice!$E$4:$I$33,5,FALSE)</f>
        <v>2</v>
      </c>
      <c r="J16" s="5">
        <f t="shared" si="0"/>
        <v>60</v>
      </c>
      <c r="K16" s="5">
        <v>50</v>
      </c>
      <c r="L16" s="5">
        <f t="shared" si="1"/>
        <v>236</v>
      </c>
    </row>
    <row r="17" spans="1:12">
      <c r="A17" s="4">
        <v>14</v>
      </c>
      <c r="B17" s="4" t="s">
        <v>26</v>
      </c>
      <c r="C17" s="4" t="s">
        <v>73</v>
      </c>
      <c r="D17" s="11" t="s">
        <v>110</v>
      </c>
      <c r="E17" s="4" t="s">
        <v>100</v>
      </c>
      <c r="F17" s="4" t="s">
        <v>32</v>
      </c>
      <c r="G17" s="4">
        <v>8</v>
      </c>
      <c r="H17" s="4">
        <v>41</v>
      </c>
      <c r="I17" s="5">
        <v>2.1</v>
      </c>
      <c r="J17" s="5">
        <f t="shared" si="0"/>
        <v>80</v>
      </c>
      <c r="K17" s="5">
        <v>50</v>
      </c>
      <c r="L17" s="5">
        <f t="shared" si="1"/>
        <v>216.10000000000002</v>
      </c>
    </row>
    <row r="18" spans="1:12">
      <c r="A18" s="4">
        <v>15</v>
      </c>
      <c r="B18" s="4" t="s">
        <v>26</v>
      </c>
      <c r="C18" s="4" t="s">
        <v>45</v>
      </c>
      <c r="D18" s="11" t="s">
        <v>110</v>
      </c>
      <c r="E18" s="4" t="s">
        <v>101</v>
      </c>
      <c r="F18" s="4" t="s">
        <v>46</v>
      </c>
      <c r="G18" s="4">
        <v>4</v>
      </c>
      <c r="H18" s="4">
        <v>40</v>
      </c>
      <c r="I18" s="5">
        <f>VLOOKUP(E18,[1]Invoice!$E$4:$I$33,5,FALSE)</f>
        <v>2</v>
      </c>
      <c r="J18" s="5">
        <f t="shared" si="0"/>
        <v>40</v>
      </c>
      <c r="K18" s="5">
        <v>50</v>
      </c>
      <c r="L18" s="5">
        <f t="shared" si="1"/>
        <v>170</v>
      </c>
    </row>
    <row r="19" spans="1:12">
      <c r="A19" s="4">
        <v>16</v>
      </c>
      <c r="B19" s="4" t="s">
        <v>43</v>
      </c>
      <c r="C19" s="4" t="s">
        <v>74</v>
      </c>
      <c r="D19" s="11" t="s">
        <v>110</v>
      </c>
      <c r="E19" s="4" t="s">
        <v>102</v>
      </c>
      <c r="F19" s="4" t="s">
        <v>44</v>
      </c>
      <c r="G19" s="4">
        <v>4</v>
      </c>
      <c r="H19" s="4">
        <v>31</v>
      </c>
      <c r="I19" s="5">
        <f>VLOOKUP(E19,[1]Invoice!$E$4:$I$33,5,FALSE)</f>
        <v>2</v>
      </c>
      <c r="J19" s="5">
        <f t="shared" si="0"/>
        <v>40</v>
      </c>
      <c r="K19" s="5">
        <v>50</v>
      </c>
      <c r="L19" s="5">
        <f t="shared" si="1"/>
        <v>152</v>
      </c>
    </row>
    <row r="20" spans="1:12">
      <c r="A20" s="4">
        <v>17</v>
      </c>
      <c r="B20" s="4" t="s">
        <v>18</v>
      </c>
      <c r="C20" s="4" t="s">
        <v>75</v>
      </c>
      <c r="D20" s="11" t="s">
        <v>110</v>
      </c>
      <c r="E20" s="4" t="s">
        <v>102</v>
      </c>
      <c r="F20" s="4" t="s">
        <v>19</v>
      </c>
      <c r="G20" s="4">
        <v>6</v>
      </c>
      <c r="H20" s="4">
        <v>58</v>
      </c>
      <c r="I20" s="5">
        <f>VLOOKUP(E20,[1]Invoice!$E$4:$I$33,5,FALSE)</f>
        <v>2</v>
      </c>
      <c r="J20" s="5">
        <f t="shared" si="0"/>
        <v>60</v>
      </c>
      <c r="K20" s="5">
        <v>50</v>
      </c>
      <c r="L20" s="5">
        <f t="shared" si="1"/>
        <v>226</v>
      </c>
    </row>
    <row r="21" spans="1:12">
      <c r="A21" s="4">
        <v>18</v>
      </c>
      <c r="B21" s="4" t="s">
        <v>18</v>
      </c>
      <c r="C21" s="4" t="s">
        <v>76</v>
      </c>
      <c r="D21" s="11" t="s">
        <v>110</v>
      </c>
      <c r="E21" s="4" t="s">
        <v>103</v>
      </c>
      <c r="F21" s="4" t="s">
        <v>20</v>
      </c>
      <c r="G21" s="4">
        <v>27</v>
      </c>
      <c r="H21" s="4">
        <v>445</v>
      </c>
      <c r="I21" s="5">
        <f>VLOOKUP(E21,[3]Invoice!$E$4:$I$40,5,FALSE)</f>
        <v>2</v>
      </c>
      <c r="J21" s="5">
        <f t="shared" si="0"/>
        <v>270</v>
      </c>
      <c r="K21" s="5">
        <v>50</v>
      </c>
      <c r="L21" s="5">
        <f t="shared" si="1"/>
        <v>1210</v>
      </c>
    </row>
    <row r="22" spans="1:12">
      <c r="A22" s="4">
        <v>19</v>
      </c>
      <c r="B22" s="4" t="s">
        <v>18</v>
      </c>
      <c r="C22" s="4" t="s">
        <v>77</v>
      </c>
      <c r="D22" s="11" t="s">
        <v>110</v>
      </c>
      <c r="E22" s="11" t="s">
        <v>111</v>
      </c>
      <c r="F22" s="4" t="s">
        <v>21</v>
      </c>
      <c r="G22" s="4">
        <v>5</v>
      </c>
      <c r="H22" s="4">
        <v>48</v>
      </c>
      <c r="I22" s="5">
        <v>2</v>
      </c>
      <c r="J22" s="5">
        <f t="shared" si="0"/>
        <v>50</v>
      </c>
      <c r="K22" s="5">
        <v>50</v>
      </c>
      <c r="L22" s="5">
        <f t="shared" si="1"/>
        <v>196</v>
      </c>
    </row>
    <row r="23" spans="1:12">
      <c r="A23" s="4">
        <v>20</v>
      </c>
      <c r="B23" s="4" t="s">
        <v>18</v>
      </c>
      <c r="C23" s="4" t="s">
        <v>78</v>
      </c>
      <c r="D23" s="11" t="s">
        <v>110</v>
      </c>
      <c r="E23" s="4" t="s">
        <v>104</v>
      </c>
      <c r="F23" s="4" t="s">
        <v>22</v>
      </c>
      <c r="G23" s="4">
        <v>6</v>
      </c>
      <c r="H23" s="4">
        <v>41</v>
      </c>
      <c r="I23" s="5">
        <v>2</v>
      </c>
      <c r="J23" s="5">
        <f t="shared" si="0"/>
        <v>60</v>
      </c>
      <c r="K23" s="5">
        <v>50</v>
      </c>
      <c r="L23" s="5">
        <f t="shared" si="1"/>
        <v>192</v>
      </c>
    </row>
    <row r="24" spans="1:12">
      <c r="A24" s="4">
        <v>21</v>
      </c>
      <c r="B24" s="4" t="s">
        <v>18</v>
      </c>
      <c r="C24" s="4" t="s">
        <v>79</v>
      </c>
      <c r="D24" s="11" t="s">
        <v>110</v>
      </c>
      <c r="E24" s="4" t="s">
        <v>105</v>
      </c>
      <c r="F24" s="4" t="s">
        <v>25</v>
      </c>
      <c r="G24" s="4">
        <v>12</v>
      </c>
      <c r="H24" s="4">
        <v>151</v>
      </c>
      <c r="I24" s="5">
        <f>VLOOKUP(E24,[1]Invoice!$E$4:$I$33,5,FALSE)</f>
        <v>3</v>
      </c>
      <c r="J24" s="5">
        <f t="shared" si="0"/>
        <v>120</v>
      </c>
      <c r="K24" s="5">
        <v>50</v>
      </c>
      <c r="L24" s="5">
        <f t="shared" si="1"/>
        <v>623</v>
      </c>
    </row>
    <row r="25" spans="1:12">
      <c r="A25" s="4">
        <v>22</v>
      </c>
      <c r="B25" s="4" t="s">
        <v>16</v>
      </c>
      <c r="C25" s="4" t="s">
        <v>80</v>
      </c>
      <c r="D25" s="11" t="s">
        <v>110</v>
      </c>
      <c r="E25" s="4" t="s">
        <v>106</v>
      </c>
      <c r="F25" s="4" t="s">
        <v>17</v>
      </c>
      <c r="G25" s="4">
        <v>6</v>
      </c>
      <c r="H25" s="4">
        <v>26</v>
      </c>
      <c r="I25" s="5">
        <f>VLOOKUP(E25,[2]Invoice!$E$4:$I$31,5,FALSE)</f>
        <v>2</v>
      </c>
      <c r="J25" s="5">
        <f t="shared" si="0"/>
        <v>60</v>
      </c>
      <c r="K25" s="5">
        <v>50</v>
      </c>
      <c r="L25" s="5">
        <f t="shared" si="1"/>
        <v>162</v>
      </c>
    </row>
    <row r="26" spans="1:12">
      <c r="A26" s="4">
        <v>23</v>
      </c>
      <c r="B26" s="4" t="s">
        <v>14</v>
      </c>
      <c r="C26" s="4" t="s">
        <v>81</v>
      </c>
      <c r="D26" s="11" t="s">
        <v>110</v>
      </c>
      <c r="E26" s="4" t="s">
        <v>107</v>
      </c>
      <c r="F26" s="4" t="s">
        <v>15</v>
      </c>
      <c r="G26" s="4">
        <v>15</v>
      </c>
      <c r="H26" s="4">
        <v>181</v>
      </c>
      <c r="I26" s="5">
        <f>VLOOKUP(E26,[1]Invoice!$E$4:$I$33,5,FALSE)</f>
        <v>2</v>
      </c>
      <c r="J26" s="5">
        <f t="shared" si="0"/>
        <v>150</v>
      </c>
      <c r="K26" s="5">
        <v>50</v>
      </c>
      <c r="L26" s="5">
        <f t="shared" si="1"/>
        <v>562</v>
      </c>
    </row>
    <row r="27" spans="1:12">
      <c r="A27" s="4">
        <v>24</v>
      </c>
      <c r="B27" s="4" t="s">
        <v>11</v>
      </c>
      <c r="C27" s="4" t="s">
        <v>82</v>
      </c>
      <c r="D27" s="11" t="s">
        <v>110</v>
      </c>
      <c r="E27" s="4" t="s">
        <v>108</v>
      </c>
      <c r="F27" s="4" t="s">
        <v>12</v>
      </c>
      <c r="G27" s="4">
        <v>18</v>
      </c>
      <c r="H27" s="4">
        <v>138</v>
      </c>
      <c r="I27" s="5">
        <v>2</v>
      </c>
      <c r="J27" s="5">
        <f t="shared" si="0"/>
        <v>180</v>
      </c>
      <c r="K27" s="5">
        <v>50</v>
      </c>
      <c r="L27" s="5">
        <f t="shared" si="1"/>
        <v>506</v>
      </c>
    </row>
    <row r="28" spans="1:12">
      <c r="A28" s="4">
        <v>25</v>
      </c>
      <c r="B28" s="4" t="s">
        <v>11</v>
      </c>
      <c r="C28" s="4" t="s">
        <v>83</v>
      </c>
      <c r="D28" s="11" t="s">
        <v>110</v>
      </c>
      <c r="E28" s="4" t="s">
        <v>91</v>
      </c>
      <c r="F28" s="4" t="s">
        <v>13</v>
      </c>
      <c r="G28" s="4">
        <v>14</v>
      </c>
      <c r="H28" s="4">
        <v>181</v>
      </c>
      <c r="I28" s="5">
        <f>VLOOKUP(E28,[1]Invoice!$E$4:$I$33,5,FALSE)</f>
        <v>2.5</v>
      </c>
      <c r="J28" s="5">
        <f t="shared" si="0"/>
        <v>140</v>
      </c>
      <c r="K28" s="5">
        <v>50</v>
      </c>
      <c r="L28" s="5">
        <f t="shared" si="1"/>
        <v>642.5</v>
      </c>
    </row>
    <row r="29" spans="1:12">
      <c r="A29" s="4">
        <v>26</v>
      </c>
      <c r="B29" s="4" t="s">
        <v>4</v>
      </c>
      <c r="C29" s="4" t="s">
        <v>84</v>
      </c>
      <c r="D29" s="11" t="s">
        <v>110</v>
      </c>
      <c r="E29" s="4" t="s">
        <v>97</v>
      </c>
      <c r="F29" s="4" t="s">
        <v>5</v>
      </c>
      <c r="G29" s="4">
        <v>15</v>
      </c>
      <c r="H29" s="4">
        <v>139</v>
      </c>
      <c r="I29" s="5">
        <f>VLOOKUP(E29,[1]Invoice!$E$4:$I$33,5,FALSE)</f>
        <v>2</v>
      </c>
      <c r="J29" s="5">
        <f t="shared" si="0"/>
        <v>150</v>
      </c>
      <c r="K29" s="5">
        <v>50</v>
      </c>
      <c r="L29" s="5">
        <f t="shared" si="1"/>
        <v>478</v>
      </c>
    </row>
    <row r="30" spans="1:12">
      <c r="A30" s="4">
        <v>27</v>
      </c>
      <c r="B30" s="4" t="s">
        <v>4</v>
      </c>
      <c r="C30" s="4" t="s">
        <v>85</v>
      </c>
      <c r="D30" s="11" t="s">
        <v>110</v>
      </c>
      <c r="E30" s="4" t="s">
        <v>90</v>
      </c>
      <c r="F30" s="4" t="s">
        <v>8</v>
      </c>
      <c r="G30" s="4">
        <v>20</v>
      </c>
      <c r="H30" s="4">
        <v>197</v>
      </c>
      <c r="I30" s="5">
        <f>VLOOKUP(E30,[1]Invoice!$E$4:$I$33,5,FALSE)</f>
        <v>3.25</v>
      </c>
      <c r="J30" s="5">
        <f t="shared" si="0"/>
        <v>200</v>
      </c>
      <c r="K30" s="5">
        <v>50</v>
      </c>
      <c r="L30" s="5">
        <f t="shared" si="1"/>
        <v>890.25</v>
      </c>
    </row>
    <row r="31" spans="1:12">
      <c r="A31" s="4">
        <v>28</v>
      </c>
      <c r="B31" s="4" t="s">
        <v>4</v>
      </c>
      <c r="C31" s="4" t="s">
        <v>86</v>
      </c>
      <c r="D31" s="11" t="s">
        <v>110</v>
      </c>
      <c r="E31" s="4" t="s">
        <v>93</v>
      </c>
      <c r="F31" s="4" t="s">
        <v>9</v>
      </c>
      <c r="G31" s="4">
        <v>20</v>
      </c>
      <c r="H31" s="4">
        <v>238</v>
      </c>
      <c r="I31" s="5">
        <f>VLOOKUP(E31,[1]Invoice!$E$4:$I$33,5,FALSE)</f>
        <v>2</v>
      </c>
      <c r="J31" s="5">
        <f t="shared" si="0"/>
        <v>200</v>
      </c>
      <c r="K31" s="5">
        <v>50</v>
      </c>
      <c r="L31" s="5">
        <f t="shared" si="1"/>
        <v>726</v>
      </c>
    </row>
    <row r="32" spans="1:12">
      <c r="A32" s="4">
        <v>29</v>
      </c>
      <c r="B32" s="4" t="s">
        <v>4</v>
      </c>
      <c r="C32" s="4" t="s">
        <v>87</v>
      </c>
      <c r="D32" s="11" t="s">
        <v>110</v>
      </c>
      <c r="E32" s="4" t="s">
        <v>109</v>
      </c>
      <c r="F32" s="4" t="s">
        <v>10</v>
      </c>
      <c r="G32" s="4">
        <v>12</v>
      </c>
      <c r="H32" s="4">
        <v>80</v>
      </c>
      <c r="I32" s="5">
        <f>VLOOKUP(E32,[1]Invoice!$E$4:$I$33,5,FALSE)</f>
        <v>2</v>
      </c>
      <c r="J32" s="5">
        <f t="shared" si="0"/>
        <v>120</v>
      </c>
      <c r="K32" s="5">
        <v>50</v>
      </c>
      <c r="L32" s="5">
        <f t="shared" si="1"/>
        <v>330</v>
      </c>
    </row>
    <row r="33" spans="1:12">
      <c r="A33" s="4">
        <v>30</v>
      </c>
      <c r="B33" s="4" t="s">
        <v>6</v>
      </c>
      <c r="C33" s="4" t="s">
        <v>88</v>
      </c>
      <c r="D33" s="11" t="s">
        <v>110</v>
      </c>
      <c r="E33" s="4" t="s">
        <v>91</v>
      </c>
      <c r="F33" s="4" t="s">
        <v>7</v>
      </c>
      <c r="G33" s="4">
        <v>3</v>
      </c>
      <c r="H33" s="4">
        <v>30</v>
      </c>
      <c r="I33" s="5">
        <f>VLOOKUP(E33,[1]Invoice!$E$4:$I$33,5,FALSE)</f>
        <v>2.5</v>
      </c>
      <c r="J33" s="5">
        <f t="shared" si="0"/>
        <v>30</v>
      </c>
      <c r="K33" s="5">
        <v>50</v>
      </c>
      <c r="L33" s="5">
        <f t="shared" si="1"/>
        <v>155</v>
      </c>
    </row>
    <row r="34" spans="1:12">
      <c r="A34" s="4">
        <v>31</v>
      </c>
      <c r="B34" s="4" t="s">
        <v>23</v>
      </c>
      <c r="C34" s="4" t="s">
        <v>89</v>
      </c>
      <c r="D34" s="11" t="s">
        <v>110</v>
      </c>
      <c r="E34" s="4" t="s">
        <v>94</v>
      </c>
      <c r="F34" s="4" t="s">
        <v>24</v>
      </c>
      <c r="G34" s="4">
        <v>5</v>
      </c>
      <c r="H34" s="4">
        <v>60</v>
      </c>
      <c r="I34" s="5">
        <f>VLOOKUP(E34,[1]Invoice!$E$4:$I$33,5,FALSE)</f>
        <v>3</v>
      </c>
      <c r="J34" s="5">
        <f t="shared" si="0"/>
        <v>50</v>
      </c>
      <c r="K34" s="5">
        <v>50</v>
      </c>
      <c r="L34" s="5">
        <f t="shared" si="1"/>
        <v>280</v>
      </c>
    </row>
    <row r="35" spans="1:12" s="3" customFormat="1">
      <c r="A35" s="16" t="s">
        <v>114</v>
      </c>
      <c r="B35" s="17"/>
      <c r="C35" s="17"/>
      <c r="D35" s="17"/>
      <c r="E35" s="17"/>
      <c r="F35" s="17"/>
      <c r="G35" s="17"/>
      <c r="H35" s="17"/>
      <c r="I35" s="18"/>
      <c r="J35" s="18"/>
      <c r="K35" s="19"/>
      <c r="L35" s="6">
        <f>ROUND(SUM(L4:L34),0)</f>
        <v>14443</v>
      </c>
    </row>
    <row r="36" spans="1:12" s="3" customFormat="1" ht="30" customHeight="1">
      <c r="A36" s="7" t="s">
        <v>47</v>
      </c>
      <c r="B36" s="7"/>
      <c r="C36" s="7"/>
      <c r="D36" s="7"/>
      <c r="E36" s="7"/>
      <c r="F36" s="7"/>
      <c r="G36" s="7"/>
      <c r="H36" s="7"/>
      <c r="I36" s="8"/>
      <c r="J36" s="8"/>
      <c r="K36" s="8"/>
      <c r="L36" s="8"/>
    </row>
    <row r="37" spans="1:12" s="3" customFormat="1" ht="30" customHeight="1">
      <c r="A37" s="7" t="s">
        <v>48</v>
      </c>
      <c r="B37" s="7"/>
      <c r="C37" s="7"/>
      <c r="D37" s="7"/>
      <c r="E37" s="7"/>
      <c r="F37" s="7"/>
      <c r="G37" s="7"/>
      <c r="H37" s="7"/>
      <c r="I37" s="8"/>
      <c r="J37" s="8"/>
      <c r="K37" s="8"/>
      <c r="L37" s="8"/>
    </row>
  </sheetData>
  <sortState ref="B4:L34">
    <sortCondition ref="B4"/>
  </sortState>
  <mergeCells count="7">
    <mergeCell ref="A35:K35"/>
    <mergeCell ref="A36:L36"/>
    <mergeCell ref="A37:L37"/>
    <mergeCell ref="A1:I1"/>
    <mergeCell ref="A2:I2"/>
    <mergeCell ref="J1:L1"/>
    <mergeCell ref="J2:L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2024-10-06T05:21:15Z</dcterms:created>
  <dcterms:modified xsi:type="dcterms:W3CDTF">2024-10-06T05:21:19Z</dcterms:modified>
</cp:coreProperties>
</file>