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I5" l="1"/>
  <c r="I6"/>
  <c r="I7"/>
  <c r="I4"/>
  <c r="H5"/>
  <c r="L5" s="1"/>
  <c r="H6"/>
  <c r="L6" s="1"/>
  <c r="H7"/>
  <c r="L7" s="1"/>
  <c r="H4"/>
  <c r="L4" s="1"/>
  <c r="L8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<sst xmlns="http://schemas.openxmlformats.org/spreadsheetml/2006/main" count="38" uniqueCount="34">
  <si>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</si>
  <si>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03/12/2024</t>
  </si>
  <si>
    <t>1208</t>
  </si>
  <si>
    <t>31/12/2024</t>
  </si>
  <si>
    <t>1348</t>
  </si>
  <si>
    <t>05/12/2024</t>
  </si>
  <si>
    <t>215</t>
  </si>
  <si>
    <t>214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</si>
  <si>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</si>
  <si>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</si>
  <si>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PL/BH/09254</t>
  </si>
  <si>
    <t>PL/BH/09371</t>
  </si>
  <si>
    <t>PL/BH/09372</t>
  </si>
  <si>
    <t>PL/BH/10117</t>
  </si>
  <si>
    <t>SIMILIGUDA</t>
  </si>
  <si>
    <t>PHULBANI</t>
  </si>
  <si>
    <t>BALIGUDA</t>
  </si>
  <si>
    <t>G UDAYAGIRI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</si>
  <si>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</si>
  <si>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</si>
  <si>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</si>
  <si>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</si>
  <si>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</si>
  <si>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</si>
  <si>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</si>
  <si>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</si>
  <si>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</si>
  <si>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</si>
  <si>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ELEVEN THOUSAND NINE HUNDRED FIFTY THREE ONLY)</t>
  </si>
  <si>
    <t xml:space="preserve">Bill Date:31/12/2024
Bill NO : 30361
Total Amount:11953.00
</t>
  </si>
  <si>
    <t>HML</t>
  </si>
  <si>
    <t>DD.CH.</t>
  </si>
  <si>
    <t>LR CH.</t>
  </si>
  <si>
    <t xml:space="preserve">RECON OIL INDUSTRIES PRIVATE LIMITED
Address: PLOT NO-6-P, Mancheshwar Industrial Area,
SECTOR-A,ZONE-D-751010 ODISHA,9337365541
GST No:21AAACR7566F1ZI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</si>
</sst>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200025</xdr:colOff>
      <xdr:row>0</xdr:row>
      <xdr:rowOff>1061866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895725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T6" sqref="T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2.7109375" style="1" customWidth="1"/>
    <col min="6" max="6" width="7.5703125" style="1" bestFit="1" customWidth="1"/>
    <col min="7" max="7" width="5.42578125" style="1" bestFit="1" customWidth="1"/>
    <col min="8" max="9" width="6.5703125" style="2" bestFit="1" customWidth="1"/>
    <col min="10" max="10" width="7.1406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84.75" customHeight="1">
      <c r="A2" s="24" t="s">
        <v>33</v>
      </c>
      <c r="B2" s="25"/>
      <c r="C2" s="25"/>
      <c r="D2" s="25"/>
      <c r="E2" s="25"/>
      <c r="F2" s="25"/>
      <c r="G2" s="25"/>
      <c r="H2" s="26"/>
      <c r="I2" s="22" t="s">
        <v>29</v>
      </c>
      <c r="J2" s="22"/>
      <c r="K2" s="22"/>
      <c r="L2" s="22"/>
    </row>
    <row r="3" spans="1:12" s="12" customFormat="1" ht="15" customHeigh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0" t="s">
        <v>26</v>
      </c>
      <c r="I3" s="10" t="s">
        <v>30</v>
      </c>
      <c r="J3" s="11" t="s">
        <v>31</v>
      </c>
      <c r="K3" s="10" t="s">
        <v>32</v>
      </c>
      <c r="L3" s="10" t="s">
        <v>27</v>
      </c>
    </row>
    <row r="4" spans="1:12" ht="15" customHeight="1">
      <c r="A4" s="23">
        <v>1</v>
      </c>
      <c r="B4" s="4" t="s">
        <v>1</v>
      </c>
      <c r="C4" s="8" t="s">
        <v>10</v>
      </c>
      <c r="D4" s="8" t="s">
        <v>18</v>
      </c>
      <c r="E4" s="4" t="s">
        <v>14</v>
      </c>
      <c r="F4" s="4" t="s">
        <v>2</v>
      </c>
      <c r="G4" s="4">
        <v>24</v>
      </c>
      <c r="H4" s="6">
        <f>VLOOKUP(E4,'[1]RECON OIL'!$C$5:$D$68,2,FALSE)</f>
        <v>109</v>
      </c>
      <c r="I4" s="6">
        <f>G4*2</f>
        <v>48</v>
      </c>
      <c r="J4" s="6">
        <v>0</v>
      </c>
      <c r="K4" s="6">
        <v>35</v>
      </c>
      <c r="L4" s="6">
        <f>G4*H4+I4+J4+K4</f>
        <v>2699</v>
      </c>
    </row>
    <row r="5" spans="1:12" ht="15" customHeight="1">
      <c r="A5" s="23">
        <v>2</v>
      </c>
      <c r="B5" s="4" t="s">
        <v>5</v>
      </c>
      <c r="C5" s="4" t="s">
        <v>11</v>
      </c>
      <c r="D5" s="8" t="s">
        <v>18</v>
      </c>
      <c r="E5" s="4" t="s">
        <v>15</v>
      </c>
      <c r="F5" s="4" t="s">
        <v>6</v>
      </c>
      <c r="G5" s="4">
        <v>56</v>
      </c>
      <c r="H5" s="6">
        <f>VLOOKUP(E5,'[1]RECON OIL'!$C$5:$D$68,2,FALSE)</f>
        <v>92</v>
      </c>
      <c r="I5" s="6">
        <f t="shared" ref="I5:I7" si="0">G5*2</f>
        <v>112</v>
      </c>
      <c r="J5" s="6">
        <v>0</v>
      </c>
      <c r="K5" s="6">
        <v>35</v>
      </c>
      <c r="L5" s="6">
        <f t="shared" ref="L5:L7" si="1">G5*H5+I5+J5+K5</f>
        <v>5299</v>
      </c>
    </row>
    <row r="6" spans="1:12" ht="15" customHeight="1">
      <c r="A6" s="23">
        <v>3</v>
      </c>
      <c r="B6" s="4" t="s">
        <v>5</v>
      </c>
      <c r="C6" s="4" t="s">
        <v>12</v>
      </c>
      <c r="D6" s="8" t="s">
        <v>18</v>
      </c>
      <c r="E6" s="4" t="s">
        <v>16</v>
      </c>
      <c r="F6" s="4" t="s">
        <v>7</v>
      </c>
      <c r="G6" s="4">
        <v>26</v>
      </c>
      <c r="H6" s="6">
        <f>VLOOKUP(E6,'[1]RECON OIL'!$C$5:$D$68,2,FALSE)</f>
        <v>109</v>
      </c>
      <c r="I6" s="6">
        <f t="shared" si="0"/>
        <v>52</v>
      </c>
      <c r="J6" s="6">
        <v>0</v>
      </c>
      <c r="K6" s="6">
        <v>35</v>
      </c>
      <c r="L6" s="6">
        <f t="shared" si="1"/>
        <v>2921</v>
      </c>
    </row>
    <row r="7" spans="1:12" ht="15" customHeight="1">
      <c r="A7" s="23">
        <v>4</v>
      </c>
      <c r="B7" s="4" t="s">
        <v>3</v>
      </c>
      <c r="C7" s="4" t="s">
        <v>13</v>
      </c>
      <c r="D7" s="8" t="s">
        <v>18</v>
      </c>
      <c r="E7" s="4" t="s">
        <v>17</v>
      </c>
      <c r="F7" s="4" t="s">
        <v>4</v>
      </c>
      <c r="G7" s="4">
        <v>9</v>
      </c>
      <c r="H7" s="6">
        <f>VLOOKUP(E7,'[1]RECON OIL'!$C$5:$D$68,2,FALSE)</f>
        <v>109</v>
      </c>
      <c r="I7" s="6">
        <f t="shared" si="0"/>
        <v>18</v>
      </c>
      <c r="J7" s="6">
        <v>0</v>
      </c>
      <c r="K7" s="6">
        <v>35</v>
      </c>
      <c r="L7" s="6">
        <f t="shared" si="1"/>
        <v>1034</v>
      </c>
    </row>
    <row r="8" spans="1:12" s="3" customFormat="1" ht="15" customHeight="1">
      <c r="A8" s="13" t="s">
        <v>28</v>
      </c>
      <c r="B8" s="14"/>
      <c r="C8" s="14"/>
      <c r="D8" s="14"/>
      <c r="E8" s="14"/>
      <c r="F8" s="14"/>
      <c r="G8" s="14"/>
      <c r="H8" s="15"/>
      <c r="I8" s="15"/>
      <c r="J8" s="15"/>
      <c r="K8" s="16"/>
      <c r="L8" s="7">
        <f>SUM(L4:L7)</f>
        <v>11953</v>
      </c>
    </row>
    <row r="9" spans="1:12" s="3" customFormat="1" ht="30" customHeight="1">
      <c r="A9" s="17" t="s">
        <v>9</v>
      </c>
      <c r="B9" s="17"/>
      <c r="C9" s="17"/>
      <c r="D9" s="17"/>
      <c r="E9" s="17"/>
      <c r="F9" s="17"/>
      <c r="G9" s="17"/>
      <c r="H9" s="18"/>
      <c r="I9" s="18"/>
      <c r="J9" s="18"/>
      <c r="K9" s="18"/>
      <c r="L9" s="18"/>
    </row>
    <row r="10" spans="1:12" s="3" customFormat="1" ht="30" customHeight="1">
      <c r="A10" s="17" t="s">
        <v>8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</row>
    <row r="11" spans="1:12">
      <c r="G11" s="9">
        <f>SUM(G4:G7)</f>
        <v>115</v>
      </c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2025-01-17T11:07:23Z</cp:lastPrinted>
  <dcterms:created xsi:type="dcterms:W3CDTF">2025-01-08T09:56:05Z</dcterms:created>
  <dcterms:modified xsi:type="dcterms:W3CDTF">2025-01-17T11:07:49Z</dcterms:modified>
</cp:coreProperties>
</file>