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4" i="1"/>
  <c r="K4" i="1" s="1"/>
  <c r="K13" i="1" s="1"/>
  <c r="G14" i="1" l="1"/>
</calcChain>
</file>

<file path=xl/sharedStrings.xml><?xml version="1.0" encoding="utf-8"?>
<sst xmlns="http://schemas.openxmlformats.org/spreadsheetml/2006/main" count="62" uniqueCount="52">
  <si>
    <t>02/7/2025</t>
  </si>
  <si>
    <t>5728</t>
  </si>
  <si>
    <t>04/7/2025</t>
  </si>
  <si>
    <t>5739</t>
  </si>
  <si>
    <t>24/7/2025</t>
  </si>
  <si>
    <t>5735</t>
  </si>
  <si>
    <t>14/7/2025</t>
  </si>
  <si>
    <t>5758</t>
  </si>
  <si>
    <t>18/7/2025</t>
  </si>
  <si>
    <t>5768</t>
  </si>
  <si>
    <t>789</t>
  </si>
  <si>
    <t>30/7/2025</t>
  </si>
  <si>
    <t>5809</t>
  </si>
  <si>
    <t>31/7/2025</t>
  </si>
  <si>
    <t>29/7/2025</t>
  </si>
  <si>
    <t>5804</t>
  </si>
  <si>
    <t>5813</t>
  </si>
  <si>
    <t>NAYAGARH</t>
  </si>
  <si>
    <t>ANGUL</t>
  </si>
  <si>
    <t>JATNI</t>
  </si>
  <si>
    <t>JALESWAR</t>
  </si>
  <si>
    <t>PURI</t>
  </si>
  <si>
    <t>NIMAPARA</t>
  </si>
  <si>
    <t>BHADRAK</t>
  </si>
  <si>
    <t>BARIPADA</t>
  </si>
  <si>
    <t>CTC</t>
  </si>
  <si>
    <t>JA/06352</t>
  </si>
  <si>
    <t>JA/06549</t>
  </si>
  <si>
    <t>JA/06622</t>
  </si>
  <si>
    <t>JA/06992</t>
  </si>
  <si>
    <t>JA/07246</t>
  </si>
  <si>
    <t>JA/07713</t>
  </si>
  <si>
    <t>JA/07967</t>
  </si>
  <si>
    <t>JA/07979</t>
  </si>
  <si>
    <t>JA/08104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</si>
  <si>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</si>
  <si>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</si>
  <si>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</si>
  <si>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</si>
  <si>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</si>
  <si>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</si>
  <si>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</si>
  <si>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</si>
  <si>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</si>
  <si>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</si>
  <si>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</si>
  <si>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</si>
  <si>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</si>
  <si>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</si>
  <si>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Date: 31/07/2025
Bill NO : 12352
Total Amount : 4112.00</t>
  </si>
  <si>
    <t>(RUPEES FOUR THOUSAND ONE HUNDRED TWELVE ONLY)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</si>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</sst>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6</xdr:col>
      <xdr:colOff>266700</xdr:colOff>
      <xdr:row>0</xdr:row>
      <xdr:rowOff>1009440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8575"/>
          <a:ext cx="3552824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Q9" sqref="Q9"/>
    </sheetView>
  </sheetViews>
  <sheetFormatPr defaultRowHeight="15"/>
  <cols>
    <col min="1" max="1" width="3.140625" customWidth="1"/>
    <col min="2" max="2" width="9.7109375" bestFit="1" customWidth="1"/>
    <col min="3" max="3" width="9" customWidth="1"/>
    <col min="4" max="4" width="7.5703125" bestFit="1" customWidth="1"/>
    <col min="5" max="5" width="7.28515625" customWidth="1"/>
    <col min="6" max="6" width="13.140625" bestFit="1" customWidth="1"/>
    <col min="7" max="7" width="6.7109375" customWidth="1"/>
    <col min="8" max="8" width="6.5703125" customWidth="1"/>
    <col min="9" max="9" width="8.140625" customWidth="1"/>
    <col min="10" max="10" width="6.42578125" bestFit="1" customWidth="1"/>
    <col min="11" max="11" width="7.5703125" bestFit="1" customWidth="1"/>
  </cols>
  <sheetData>
    <row r="1" spans="1:11" s="1" customFormat="1" ht="84" customHeight="1">
      <c r="A1" s="18"/>
      <c r="B1" s="19"/>
      <c r="C1" s="19"/>
      <c r="D1" s="19"/>
      <c r="E1" s="19"/>
      <c r="F1" s="19"/>
      <c r="G1" s="20"/>
      <c r="H1" s="21" t="s">
        <v>45</v>
      </c>
      <c r="I1" s="21"/>
      <c r="J1" s="21"/>
      <c r="K1" s="21"/>
    </row>
    <row r="2" spans="1:11" s="1" customFormat="1" ht="99" customHeight="1">
      <c r="A2" s="18" t="s">
        <v>46</v>
      </c>
      <c r="B2" s="19"/>
      <c r="C2" s="19"/>
      <c r="D2" s="19"/>
      <c r="E2" s="19"/>
      <c r="F2" s="19"/>
      <c r="G2" s="20"/>
      <c r="H2" s="21" t="s">
        <v>49</v>
      </c>
      <c r="I2" s="21"/>
      <c r="J2" s="21"/>
      <c r="K2" s="21"/>
    </row>
    <row r="3" spans="1:11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51</v>
      </c>
      <c r="G3" s="4" t="s">
        <v>40</v>
      </c>
      <c r="H3" s="6" t="s">
        <v>41</v>
      </c>
      <c r="I3" s="6" t="s">
        <v>42</v>
      </c>
      <c r="J3" s="6" t="s">
        <v>43</v>
      </c>
      <c r="K3" s="6" t="s">
        <v>44</v>
      </c>
    </row>
    <row r="4" spans="1:11">
      <c r="A4" s="2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17</v>
      </c>
      <c r="G4" s="2">
        <v>6</v>
      </c>
      <c r="H4" s="12">
        <f>VLOOKUP(F4,'[1]N M INTERNATIONAL'!$C$3:$E$84,3,FALSE)</f>
        <v>50</v>
      </c>
      <c r="I4" s="12">
        <f>G4*10</f>
        <v>60</v>
      </c>
      <c r="J4" s="12">
        <v>20</v>
      </c>
      <c r="K4" s="12">
        <f>G4*H4+I4+J4</f>
        <v>380</v>
      </c>
    </row>
    <row r="5" spans="1:11">
      <c r="A5" s="22">
        <v>2</v>
      </c>
      <c r="B5" s="2" t="s">
        <v>2</v>
      </c>
      <c r="C5" s="2" t="s">
        <v>27</v>
      </c>
      <c r="D5" s="2" t="s">
        <v>3</v>
      </c>
      <c r="E5" s="3" t="s">
        <v>25</v>
      </c>
      <c r="F5" s="2" t="s">
        <v>18</v>
      </c>
      <c r="G5" s="2">
        <v>4</v>
      </c>
      <c r="H5" s="12">
        <f>VLOOKUP(F5,'[1]N M INTERNATIONAL'!$C$3:$E$84,3,FALSE)</f>
        <v>55</v>
      </c>
      <c r="I5" s="12">
        <f t="shared" ref="I5:I12" si="0">G5*10</f>
        <v>40</v>
      </c>
      <c r="J5" s="12">
        <v>20</v>
      </c>
      <c r="K5" s="12">
        <f t="shared" ref="K5:K12" si="1">G5*H5+I5+J5</f>
        <v>280</v>
      </c>
    </row>
    <row r="6" spans="1:11">
      <c r="A6" s="22">
        <v>3</v>
      </c>
      <c r="B6" s="2" t="s">
        <v>2</v>
      </c>
      <c r="C6" s="2" t="s">
        <v>28</v>
      </c>
      <c r="D6" s="2" t="s">
        <v>5</v>
      </c>
      <c r="E6" s="3" t="s">
        <v>25</v>
      </c>
      <c r="F6" s="2" t="s">
        <v>19</v>
      </c>
      <c r="G6" s="2">
        <v>3</v>
      </c>
      <c r="H6" s="12">
        <f>VLOOKUP(F6,'[1]N M INTERNATIONAL'!$C$3:$E$84,3,FALSE)</f>
        <v>50</v>
      </c>
      <c r="I6" s="12">
        <f t="shared" si="0"/>
        <v>30</v>
      </c>
      <c r="J6" s="12">
        <v>20</v>
      </c>
      <c r="K6" s="12">
        <f t="shared" si="1"/>
        <v>200</v>
      </c>
    </row>
    <row r="7" spans="1:11">
      <c r="A7" s="22">
        <v>4</v>
      </c>
      <c r="B7" s="2" t="s">
        <v>6</v>
      </c>
      <c r="C7" s="2" t="s">
        <v>29</v>
      </c>
      <c r="D7" s="2" t="s">
        <v>7</v>
      </c>
      <c r="E7" s="3" t="s">
        <v>25</v>
      </c>
      <c r="F7" s="2" t="s">
        <v>20</v>
      </c>
      <c r="G7" s="2">
        <v>3</v>
      </c>
      <c r="H7" s="12">
        <f>VLOOKUP(F7,'[1]N M INTERNATIONAL'!$C$3:$E$84,3,FALSE)</f>
        <v>76</v>
      </c>
      <c r="I7" s="12">
        <f t="shared" si="0"/>
        <v>30</v>
      </c>
      <c r="J7" s="12">
        <v>20</v>
      </c>
      <c r="K7" s="12">
        <f t="shared" si="1"/>
        <v>278</v>
      </c>
    </row>
    <row r="8" spans="1:11">
      <c r="A8" s="22">
        <v>5</v>
      </c>
      <c r="B8" s="2" t="s">
        <v>8</v>
      </c>
      <c r="C8" s="2" t="s">
        <v>30</v>
      </c>
      <c r="D8" s="2" t="s">
        <v>9</v>
      </c>
      <c r="E8" s="3" t="s">
        <v>25</v>
      </c>
      <c r="F8" s="2" t="s">
        <v>20</v>
      </c>
      <c r="G8" s="2">
        <v>1</v>
      </c>
      <c r="H8" s="12">
        <f>VLOOKUP(F8,'[1]N M INTERNATIONAL'!$C$3:$E$84,3,FALSE)</f>
        <v>76</v>
      </c>
      <c r="I8" s="12">
        <f t="shared" si="0"/>
        <v>10</v>
      </c>
      <c r="J8" s="12">
        <v>20</v>
      </c>
      <c r="K8" s="12">
        <f t="shared" si="1"/>
        <v>106</v>
      </c>
    </row>
    <row r="9" spans="1:11">
      <c r="A9" s="22">
        <v>6</v>
      </c>
      <c r="B9" s="2" t="s">
        <v>4</v>
      </c>
      <c r="C9" s="2" t="s">
        <v>31</v>
      </c>
      <c r="D9" s="2" t="s">
        <v>10</v>
      </c>
      <c r="E9" s="3" t="s">
        <v>25</v>
      </c>
      <c r="F9" s="2" t="s">
        <v>21</v>
      </c>
      <c r="G9" s="2">
        <v>15</v>
      </c>
      <c r="H9" s="12">
        <f>VLOOKUP(F9,'[1]N M INTERNATIONAL'!$C$3:$E$84,3,FALSE)</f>
        <v>50</v>
      </c>
      <c r="I9" s="12">
        <f t="shared" si="0"/>
        <v>150</v>
      </c>
      <c r="J9" s="12">
        <v>20</v>
      </c>
      <c r="K9" s="12">
        <f t="shared" si="1"/>
        <v>920</v>
      </c>
    </row>
    <row r="10" spans="1:11">
      <c r="A10" s="22">
        <v>7</v>
      </c>
      <c r="B10" s="2" t="s">
        <v>14</v>
      </c>
      <c r="C10" s="2" t="s">
        <v>33</v>
      </c>
      <c r="D10" s="2" t="s">
        <v>15</v>
      </c>
      <c r="E10" s="3" t="s">
        <v>25</v>
      </c>
      <c r="F10" s="2" t="s">
        <v>23</v>
      </c>
      <c r="G10" s="2">
        <v>8</v>
      </c>
      <c r="H10" s="12">
        <f>VLOOKUP(F10,'[1]N M INTERNATIONAL'!$C$3:$E$84,3,FALSE)</f>
        <v>50</v>
      </c>
      <c r="I10" s="12">
        <f t="shared" si="0"/>
        <v>80</v>
      </c>
      <c r="J10" s="12">
        <v>20</v>
      </c>
      <c r="K10" s="12">
        <f t="shared" si="1"/>
        <v>500</v>
      </c>
    </row>
    <row r="11" spans="1:11">
      <c r="A11" s="22">
        <v>8</v>
      </c>
      <c r="B11" s="2" t="s">
        <v>11</v>
      </c>
      <c r="C11" s="2" t="s">
        <v>32</v>
      </c>
      <c r="D11" s="2" t="s">
        <v>12</v>
      </c>
      <c r="E11" s="3" t="s">
        <v>25</v>
      </c>
      <c r="F11" s="2" t="s">
        <v>22</v>
      </c>
      <c r="G11" s="2">
        <v>12</v>
      </c>
      <c r="H11" s="12">
        <f>VLOOKUP(F11,'[1]N M INTERNATIONAL'!$C$3:$E$84,3,FALSE)</f>
        <v>50</v>
      </c>
      <c r="I11" s="12">
        <f t="shared" si="0"/>
        <v>120</v>
      </c>
      <c r="J11" s="12">
        <v>20</v>
      </c>
      <c r="K11" s="12">
        <f t="shared" si="1"/>
        <v>740</v>
      </c>
    </row>
    <row r="12" spans="1:11">
      <c r="A12" s="22">
        <v>9</v>
      </c>
      <c r="B12" s="2" t="s">
        <v>13</v>
      </c>
      <c r="C12" s="2" t="s">
        <v>34</v>
      </c>
      <c r="D12" s="2" t="s">
        <v>16</v>
      </c>
      <c r="E12" s="3" t="s">
        <v>25</v>
      </c>
      <c r="F12" s="2" t="s">
        <v>24</v>
      </c>
      <c r="G12" s="2">
        <v>8</v>
      </c>
      <c r="H12" s="12">
        <f>VLOOKUP(F12,'[1]N M INTERNATIONAL'!$C$3:$E$84,3,FALSE)</f>
        <v>76</v>
      </c>
      <c r="I12" s="12">
        <f t="shared" si="0"/>
        <v>80</v>
      </c>
      <c r="J12" s="12">
        <v>20</v>
      </c>
      <c r="K12" s="12">
        <f t="shared" si="1"/>
        <v>708</v>
      </c>
    </row>
    <row r="13" spans="1:11">
      <c r="A13" s="13" t="s">
        <v>50</v>
      </c>
      <c r="B13" s="14"/>
      <c r="C13" s="14"/>
      <c r="D13" s="14"/>
      <c r="E13" s="14"/>
      <c r="F13" s="14"/>
      <c r="G13" s="14"/>
      <c r="H13" s="14"/>
      <c r="I13" s="14"/>
      <c r="J13" s="15"/>
      <c r="K13" s="7">
        <f>SUM(K4:K12)</f>
        <v>4112</v>
      </c>
    </row>
    <row r="14" spans="1:11" ht="13.5" customHeight="1">
      <c r="A14" s="8"/>
      <c r="G14" s="9">
        <f>SUM(G4:G12)</f>
        <v>60</v>
      </c>
      <c r="H14" s="10"/>
      <c r="I14" s="10"/>
      <c r="J14" s="10"/>
      <c r="K14" s="10"/>
    </row>
    <row r="15" spans="1:11" s="11" customFormat="1" ht="30" customHeight="1">
      <c r="A15" s="16" t="s">
        <v>48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1" s="11" customFormat="1" ht="30" customHeight="1">
      <c r="A16" s="16" t="s">
        <v>47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</sheetData>
  <sortState ref="B2:G10">
    <sortCondition ref="B2"/>
  </sortState>
  <mergeCells count="7">
    <mergeCell ref="A13:J13"/>
    <mergeCell ref="A15:K15"/>
    <mergeCell ref="A16:K16"/>
    <mergeCell ref="A1:G1"/>
    <mergeCell ref="H1:K1"/>
    <mergeCell ref="A2:G2"/>
    <mergeCell ref="H2:K2"/>
  </mergeCells>
  <conditionalFormatting sqref="C15:C1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2025-08-18T06:40:56Z</dcterms:created>
  <dcterms:modified xsi:type="dcterms:W3CDTF">2025-08-18T12:12:57Z</dcterms:modified>
</cp:coreProperties>
</file>