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definedNames>
    <definedName name="_xlnm._FilterDatabase" localSheetId="0" hidden="1">Invoice!$A$3:$M$22</definedName>
  </definedNames>
  <calcPr calcId="144525"/>
</workbook>
</file>

<file path=xl/calcChain.xml><?xml version="1.0" encoding="utf-8"?>
<calcChain xmlns="http://schemas.openxmlformats.org/spreadsheetml/2006/main">
  <c r="H20" i="1" l="1"/>
  <c r="G20" i="1"/>
  <c r="J18" i="1"/>
  <c r="L18" i="1" s="1"/>
  <c r="J17" i="1"/>
  <c r="L17" i="1" s="1"/>
  <c r="J16" i="1"/>
  <c r="L16" i="1" s="1"/>
  <c r="J15" i="1"/>
  <c r="L15" i="1" s="1"/>
  <c r="J14" i="1"/>
  <c r="L14" i="1" s="1"/>
  <c r="J13" i="1"/>
  <c r="L13" i="1" s="1"/>
  <c r="J12" i="1"/>
  <c r="L12" i="1" s="1"/>
  <c r="J11" i="1"/>
  <c r="L11" i="1" s="1"/>
  <c r="J10" i="1"/>
  <c r="L10" i="1" s="1"/>
  <c r="J9" i="1"/>
  <c r="L9" i="1" s="1"/>
  <c r="J8" i="1"/>
  <c r="L8" i="1" s="1"/>
  <c r="J7" i="1"/>
  <c r="L7" i="1" s="1"/>
  <c r="J6" i="1"/>
  <c r="L6" i="1" s="1"/>
  <c r="J5" i="1"/>
  <c r="L5" i="1" s="1"/>
  <c r="J4" i="1"/>
  <c r="L4" i="1" s="1"/>
  <c r="L19" i="1" l="1"/>
</calcChain>
</file>

<file path=xl/sharedStrings.xml><?xml version="1.0" encoding="utf-8"?>
<sst xmlns="http://schemas.openxmlformats.org/spreadsheetml/2006/main" count="109" uniqueCount="60">
  <si>
    <t>INVOICE
PRAGATI LOGISTICS,SAMANTA SAHI KHUNTIA LANE,8984191006
GST No:21AGHPB9356M1Z9</t>
  </si>
  <si>
    <t>Thanking you for your business.
PRAGATI LOGISTICS</t>
  </si>
  <si>
    <t>FROM</t>
  </si>
  <si>
    <t>CTC</t>
  </si>
  <si>
    <t>CASE</t>
  </si>
  <si>
    <t>WEIGHT</t>
  </si>
  <si>
    <t>VERMICELLI</t>
  </si>
  <si>
    <t>PRODUCT</t>
  </si>
  <si>
    <t>RATE</t>
  </si>
  <si>
    <t>HML</t>
  </si>
  <si>
    <t>LR CH.</t>
  </si>
  <si>
    <t>AMT.</t>
  </si>
  <si>
    <t>SL.</t>
  </si>
  <si>
    <t>DATE</t>
  </si>
  <si>
    <t>LR NO.</t>
  </si>
  <si>
    <t>INV. NO.</t>
  </si>
  <si>
    <t>DESTINATION</t>
  </si>
  <si>
    <t>SOYA CHUNKS</t>
  </si>
  <si>
    <t>KARANJIA</t>
  </si>
  <si>
    <t xml:space="preserve">EASTERN GOURMET PVT LTD
Address:NEW INDUSTRIAL ESTATE 
PLOT NO-2273/2505,JAGATPUR CUTTACK-754021 ODISHA,7077727620
GST No:21AACCE8519M1ZJ
</t>
  </si>
  <si>
    <t>KANTABANJI</t>
  </si>
  <si>
    <t>BALIAPAL</t>
  </si>
  <si>
    <t>TITILAGARH</t>
  </si>
  <si>
    <t>Kindly, verify &amp; confirm within 7 days, else GST will be filed by 20th JUNE, 2024.
GST to be paid by Consignor under Reverse Charge Mechanism(RCM) as per GST.</t>
  </si>
  <si>
    <t>02/5/2024</t>
  </si>
  <si>
    <t>PL/JA/02498</t>
  </si>
  <si>
    <t>149</t>
  </si>
  <si>
    <t>PL/JA/02499</t>
  </si>
  <si>
    <t>220</t>
  </si>
  <si>
    <t>KESINGA</t>
  </si>
  <si>
    <t>PL/JA/02500</t>
  </si>
  <si>
    <t>218</t>
  </si>
  <si>
    <t>JUNAGARH</t>
  </si>
  <si>
    <t>PL/JA/02502</t>
  </si>
  <si>
    <t>219</t>
  </si>
  <si>
    <t>03/5/2024</t>
  </si>
  <si>
    <t>PL/JA/02497</t>
  </si>
  <si>
    <t>150</t>
  </si>
  <si>
    <t>BOLANGIR</t>
  </si>
  <si>
    <t>PL/JA/02650</t>
  </si>
  <si>
    <t>223</t>
  </si>
  <si>
    <t>PL/JA/02682</t>
  </si>
  <si>
    <t>151/222</t>
  </si>
  <si>
    <t>CHAMPUA</t>
  </si>
  <si>
    <t>04/5/2024</t>
  </si>
  <si>
    <t>PL/JA/02627</t>
  </si>
  <si>
    <t>232</t>
  </si>
  <si>
    <t>GUNUPUR</t>
  </si>
  <si>
    <t>08/5/2024</t>
  </si>
  <si>
    <t>PL/JA/02910</t>
  </si>
  <si>
    <t>165</t>
  </si>
  <si>
    <t>PASTA</t>
  </si>
  <si>
    <t>31/5/2024</t>
  </si>
  <si>
    <t>PL/JA/04876</t>
  </si>
  <si>
    <t>365/238</t>
  </si>
  <si>
    <t>SOOJI</t>
  </si>
  <si>
    <t>PL/JA/04910</t>
  </si>
  <si>
    <t>366</t>
  </si>
  <si>
    <t>(RUPEES SIXTY NINE THOUSAND SIXTY FIVE ONLY)</t>
  </si>
  <si>
    <t xml:space="preserve">Bill Date: 31/05/2024
Bill NO :  6882
Total Amount: 69065.00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</si>
</sst>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164" fontId="0" fillId="0" borderId="1" xfId="0" applyNumberFormat="1" applyFont="1" applyBorder="1"/>
    <xf numFmtId="0" fontId="3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right"/>
    </xf>
    <xf numFmtId="164" fontId="0" fillId="0" borderId="0" xfId="0" applyNumberFormat="1" applyFont="1"/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wrapText="1"/>
    </xf>
    <xf numFmtId="0" fontId="2" fillId="2" borderId="4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7</xdr:col>
      <xdr:colOff>9524</xdr:colOff>
      <xdr:row>0</xdr:row>
      <xdr:rowOff>1047749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4543425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activeCell="P2" sqref="P2"/>
    </sheetView>
  </sheetViews>
  <sheetFormatPr defaultRowHeight="15"/>
  <cols>
    <col min="1" max="1" width="4.28515625" style="1" customWidth="1"/>
    <col min="2" max="2" width="10.140625" style="1" customWidth="1"/>
    <col min="3" max="3" width="12.140625" style="1" customWidth="1"/>
    <col min="4" max="4" width="9.85546875" style="1" bestFit="1" customWidth="1"/>
    <col min="5" max="5" width="6.42578125" style="1" bestFit="1" customWidth="1"/>
    <col min="6" max="6" width="18.42578125" style="1" bestFit="1" customWidth="1"/>
    <col min="7" max="7" width="6.85546875" style="1" customWidth="1"/>
    <col min="8" max="8" width="9.5703125" style="1" bestFit="1" customWidth="1"/>
    <col min="9" max="9" width="6.5703125" style="1" customWidth="1"/>
    <col min="10" max="10" width="6.85546875" style="4" customWidth="1"/>
    <col min="11" max="11" width="7.5703125" style="4" customWidth="1"/>
    <col min="12" max="12" width="9.28515625" style="4" customWidth="1"/>
    <col min="13" max="13" width="15.7109375" style="4" customWidth="1"/>
    <col min="14" max="16384" width="9.140625" style="1"/>
  </cols>
  <sheetData>
    <row r="1" spans="1:15" ht="90" customHeight="1">
      <c r="A1" s="20"/>
      <c r="B1" s="21"/>
      <c r="C1" s="21"/>
      <c r="D1" s="21"/>
      <c r="E1" s="21"/>
      <c r="F1" s="21"/>
      <c r="G1" s="21"/>
      <c r="H1" s="22"/>
      <c r="I1" s="26" t="s">
        <v>0</v>
      </c>
      <c r="J1" s="26"/>
      <c r="K1" s="26"/>
      <c r="L1" s="26"/>
      <c r="M1" s="26"/>
    </row>
    <row r="2" spans="1:15" ht="77.25" customHeight="1">
      <c r="A2" s="23" t="s">
        <v>19</v>
      </c>
      <c r="B2" s="24"/>
      <c r="C2" s="24"/>
      <c r="D2" s="24"/>
      <c r="E2" s="24"/>
      <c r="F2" s="24"/>
      <c r="G2" s="24"/>
      <c r="H2" s="25"/>
      <c r="I2" s="27" t="s">
        <v>59</v>
      </c>
      <c r="J2" s="27"/>
      <c r="K2" s="27"/>
      <c r="L2" s="27"/>
      <c r="M2" s="27"/>
    </row>
    <row r="3" spans="1:15" s="2" customFormat="1" ht="15" customHeight="1">
      <c r="A3" s="5" t="s">
        <v>12</v>
      </c>
      <c r="B3" s="5" t="s">
        <v>13</v>
      </c>
      <c r="C3" s="5" t="s">
        <v>14</v>
      </c>
      <c r="D3" s="5" t="s">
        <v>15</v>
      </c>
      <c r="E3" s="5" t="s">
        <v>2</v>
      </c>
      <c r="F3" s="5" t="s">
        <v>16</v>
      </c>
      <c r="G3" s="5" t="s">
        <v>4</v>
      </c>
      <c r="H3" s="6" t="s">
        <v>5</v>
      </c>
      <c r="I3" s="6" t="s">
        <v>8</v>
      </c>
      <c r="J3" s="7" t="s">
        <v>9</v>
      </c>
      <c r="K3" s="7" t="s">
        <v>10</v>
      </c>
      <c r="L3" s="7" t="s">
        <v>11</v>
      </c>
      <c r="M3" s="5" t="s">
        <v>7</v>
      </c>
      <c r="O3" s="1"/>
    </row>
    <row r="4" spans="1:15" s="2" customFormat="1" ht="15" customHeight="1">
      <c r="A4" s="10">
        <v>1</v>
      </c>
      <c r="B4" s="11" t="s">
        <v>24</v>
      </c>
      <c r="C4" s="11" t="s">
        <v>25</v>
      </c>
      <c r="D4" s="11" t="s">
        <v>26</v>
      </c>
      <c r="E4" s="14" t="s">
        <v>3</v>
      </c>
      <c r="F4" s="11" t="s">
        <v>20</v>
      </c>
      <c r="G4" s="11">
        <v>22</v>
      </c>
      <c r="H4" s="13">
        <v>99</v>
      </c>
      <c r="I4" s="12">
        <v>4.8239999999999998</v>
      </c>
      <c r="J4" s="12">
        <f t="shared" ref="J4:J18" si="0">G4*1</f>
        <v>22</v>
      </c>
      <c r="K4" s="12">
        <v>25</v>
      </c>
      <c r="L4" s="12">
        <f>H4*I4+J4+K4</f>
        <v>524.57600000000002</v>
      </c>
      <c r="M4" s="14" t="s">
        <v>17</v>
      </c>
      <c r="O4" s="1"/>
    </row>
    <row r="5" spans="1:15" s="2" customFormat="1" ht="15" customHeight="1">
      <c r="A5" s="10">
        <v>2</v>
      </c>
      <c r="B5" s="11" t="s">
        <v>24</v>
      </c>
      <c r="C5" s="11" t="s">
        <v>27</v>
      </c>
      <c r="D5" s="11" t="s">
        <v>28</v>
      </c>
      <c r="E5" s="14" t="s">
        <v>3</v>
      </c>
      <c r="F5" s="11" t="s">
        <v>29</v>
      </c>
      <c r="G5" s="11">
        <v>61</v>
      </c>
      <c r="H5" s="13">
        <v>1045.7</v>
      </c>
      <c r="I5" s="12">
        <v>4.47</v>
      </c>
      <c r="J5" s="12">
        <f t="shared" si="0"/>
        <v>61</v>
      </c>
      <c r="K5" s="12">
        <v>25</v>
      </c>
      <c r="L5" s="12">
        <f t="shared" ref="L5:L18" si="1">H5*I5+J5+K5</f>
        <v>4760.2789999999995</v>
      </c>
      <c r="M5" s="11" t="s">
        <v>6</v>
      </c>
      <c r="O5" s="1"/>
    </row>
    <row r="6" spans="1:15" s="2" customFormat="1" ht="15" customHeight="1">
      <c r="A6" s="10">
        <v>3</v>
      </c>
      <c r="B6" s="11" t="s">
        <v>24</v>
      </c>
      <c r="C6" s="11" t="s">
        <v>30</v>
      </c>
      <c r="D6" s="11" t="s">
        <v>31</v>
      </c>
      <c r="E6" s="14" t="s">
        <v>3</v>
      </c>
      <c r="F6" s="11" t="s">
        <v>32</v>
      </c>
      <c r="G6" s="11">
        <v>60</v>
      </c>
      <c r="H6" s="13">
        <v>1123.8</v>
      </c>
      <c r="I6" s="12">
        <v>4.47</v>
      </c>
      <c r="J6" s="12">
        <f t="shared" si="0"/>
        <v>60</v>
      </c>
      <c r="K6" s="12">
        <v>25</v>
      </c>
      <c r="L6" s="12">
        <f t="shared" si="1"/>
        <v>5108.3859999999995</v>
      </c>
      <c r="M6" s="11" t="s">
        <v>6</v>
      </c>
      <c r="O6" s="1"/>
    </row>
    <row r="7" spans="1:15" s="2" customFormat="1" ht="15" customHeight="1">
      <c r="A7" s="10">
        <v>4</v>
      </c>
      <c r="B7" s="11" t="s">
        <v>24</v>
      </c>
      <c r="C7" s="11" t="s">
        <v>33</v>
      </c>
      <c r="D7" s="11" t="s">
        <v>34</v>
      </c>
      <c r="E7" s="14" t="s">
        <v>3</v>
      </c>
      <c r="F7" s="11" t="s">
        <v>20</v>
      </c>
      <c r="G7" s="11">
        <v>112</v>
      </c>
      <c r="H7" s="13">
        <v>2183</v>
      </c>
      <c r="I7" s="12">
        <v>4.0199999999999996</v>
      </c>
      <c r="J7" s="12">
        <f t="shared" si="0"/>
        <v>112</v>
      </c>
      <c r="K7" s="12">
        <v>25</v>
      </c>
      <c r="L7" s="12">
        <f t="shared" si="1"/>
        <v>8912.66</v>
      </c>
      <c r="M7" s="11" t="s">
        <v>6</v>
      </c>
      <c r="O7" s="1"/>
    </row>
    <row r="8" spans="1:15" s="2" customFormat="1" ht="15" customHeight="1">
      <c r="A8" s="10">
        <v>5</v>
      </c>
      <c r="B8" s="11" t="s">
        <v>35</v>
      </c>
      <c r="C8" s="11" t="s">
        <v>36</v>
      </c>
      <c r="D8" s="11" t="s">
        <v>37</v>
      </c>
      <c r="E8" s="14" t="s">
        <v>3</v>
      </c>
      <c r="F8" s="11" t="s">
        <v>38</v>
      </c>
      <c r="G8" s="11">
        <v>27</v>
      </c>
      <c r="H8" s="13">
        <v>149</v>
      </c>
      <c r="I8" s="12">
        <v>3.4079999999999999</v>
      </c>
      <c r="J8" s="12">
        <f t="shared" si="0"/>
        <v>27</v>
      </c>
      <c r="K8" s="12"/>
      <c r="L8" s="12">
        <f t="shared" si="1"/>
        <v>534.79199999999992</v>
      </c>
      <c r="M8" s="14" t="s">
        <v>17</v>
      </c>
      <c r="O8" s="1"/>
    </row>
    <row r="9" spans="1:15" s="2" customFormat="1" ht="15" customHeight="1">
      <c r="A9" s="10"/>
      <c r="B9" s="11" t="s">
        <v>35</v>
      </c>
      <c r="C9" s="11" t="s">
        <v>36</v>
      </c>
      <c r="D9" s="11" t="s">
        <v>37</v>
      </c>
      <c r="E9" s="14" t="s">
        <v>3</v>
      </c>
      <c r="F9" s="11" t="s">
        <v>38</v>
      </c>
      <c r="G9" s="11">
        <v>112</v>
      </c>
      <c r="H9" s="13">
        <v>2271.6</v>
      </c>
      <c r="I9" s="12">
        <v>2.84</v>
      </c>
      <c r="J9" s="12">
        <f t="shared" si="0"/>
        <v>112</v>
      </c>
      <c r="K9" s="12">
        <v>25</v>
      </c>
      <c r="L9" s="12">
        <f t="shared" si="1"/>
        <v>6588.3439999999991</v>
      </c>
      <c r="M9" s="11" t="s">
        <v>6</v>
      </c>
      <c r="O9" s="1"/>
    </row>
    <row r="10" spans="1:15" s="2" customFormat="1" ht="15" customHeight="1">
      <c r="A10" s="10">
        <v>6</v>
      </c>
      <c r="B10" s="11" t="s">
        <v>35</v>
      </c>
      <c r="C10" s="11" t="s">
        <v>39</v>
      </c>
      <c r="D10" s="11" t="s">
        <v>40</v>
      </c>
      <c r="E10" s="14" t="s">
        <v>3</v>
      </c>
      <c r="F10" s="11" t="s">
        <v>21</v>
      </c>
      <c r="G10" s="11">
        <v>42</v>
      </c>
      <c r="H10" s="13">
        <v>1008</v>
      </c>
      <c r="I10" s="12">
        <v>2.75</v>
      </c>
      <c r="J10" s="12">
        <f t="shared" si="0"/>
        <v>42</v>
      </c>
      <c r="K10" s="12">
        <v>25</v>
      </c>
      <c r="L10" s="12">
        <f t="shared" si="1"/>
        <v>2839</v>
      </c>
      <c r="M10" s="11" t="s">
        <v>6</v>
      </c>
      <c r="O10" s="1"/>
    </row>
    <row r="11" spans="1:15" s="2" customFormat="1" ht="15" customHeight="1">
      <c r="A11" s="10">
        <v>7</v>
      </c>
      <c r="B11" s="11" t="s">
        <v>35</v>
      </c>
      <c r="C11" s="11" t="s">
        <v>41</v>
      </c>
      <c r="D11" s="11" t="s">
        <v>42</v>
      </c>
      <c r="E11" s="14" t="s">
        <v>3</v>
      </c>
      <c r="F11" s="11" t="s">
        <v>43</v>
      </c>
      <c r="G11" s="11">
        <v>44</v>
      </c>
      <c r="H11" s="13">
        <v>600</v>
      </c>
      <c r="I11" s="12">
        <v>2.8559999999999999</v>
      </c>
      <c r="J11" s="12">
        <f t="shared" si="0"/>
        <v>44</v>
      </c>
      <c r="K11" s="12">
        <v>25</v>
      </c>
      <c r="L11" s="12">
        <f t="shared" si="1"/>
        <v>1782.6</v>
      </c>
      <c r="M11" s="14" t="s">
        <v>17</v>
      </c>
      <c r="O11" s="1"/>
    </row>
    <row r="12" spans="1:15" s="2" customFormat="1" ht="15" customHeight="1">
      <c r="A12" s="10">
        <v>8</v>
      </c>
      <c r="B12" s="11" t="s">
        <v>44</v>
      </c>
      <c r="C12" s="11" t="s">
        <v>45</v>
      </c>
      <c r="D12" s="11" t="s">
        <v>46</v>
      </c>
      <c r="E12" s="14" t="s">
        <v>3</v>
      </c>
      <c r="F12" s="11" t="s">
        <v>47</v>
      </c>
      <c r="G12" s="11">
        <v>54</v>
      </c>
      <c r="H12" s="13">
        <v>1083.5</v>
      </c>
      <c r="I12" s="12">
        <v>4.476</v>
      </c>
      <c r="J12" s="12">
        <f t="shared" si="0"/>
        <v>54</v>
      </c>
      <c r="K12" s="12"/>
      <c r="L12" s="12">
        <f t="shared" si="1"/>
        <v>4903.7460000000001</v>
      </c>
      <c r="M12" s="14" t="s">
        <v>17</v>
      </c>
      <c r="O12" s="1"/>
    </row>
    <row r="13" spans="1:15" s="2" customFormat="1" ht="15" customHeight="1">
      <c r="A13" s="10"/>
      <c r="B13" s="11" t="s">
        <v>44</v>
      </c>
      <c r="C13" s="11" t="s">
        <v>45</v>
      </c>
      <c r="D13" s="11" t="s">
        <v>46</v>
      </c>
      <c r="E13" s="14" t="s">
        <v>3</v>
      </c>
      <c r="F13" s="11" t="s">
        <v>47</v>
      </c>
      <c r="G13" s="11">
        <v>108</v>
      </c>
      <c r="H13" s="13">
        <v>2257.8000000000002</v>
      </c>
      <c r="I13" s="12">
        <v>3.73</v>
      </c>
      <c r="J13" s="12">
        <f t="shared" si="0"/>
        <v>108</v>
      </c>
      <c r="K13" s="12">
        <v>25</v>
      </c>
      <c r="L13" s="12">
        <f t="shared" si="1"/>
        <v>8554.594000000001</v>
      </c>
      <c r="M13" s="11" t="s">
        <v>6</v>
      </c>
      <c r="O13" s="1"/>
    </row>
    <row r="14" spans="1:15" s="2" customFormat="1" ht="15" customHeight="1">
      <c r="A14" s="10">
        <v>9</v>
      </c>
      <c r="B14" s="11" t="s">
        <v>48</v>
      </c>
      <c r="C14" s="11" t="s">
        <v>49</v>
      </c>
      <c r="D14" s="11" t="s">
        <v>50</v>
      </c>
      <c r="E14" s="14" t="s">
        <v>3</v>
      </c>
      <c r="F14" s="11" t="s">
        <v>22</v>
      </c>
      <c r="G14" s="11">
        <v>3</v>
      </c>
      <c r="H14" s="13">
        <v>60</v>
      </c>
      <c r="I14" s="12">
        <v>4.0199999999999996</v>
      </c>
      <c r="J14" s="12">
        <f t="shared" si="0"/>
        <v>3</v>
      </c>
      <c r="K14" s="12">
        <v>25</v>
      </c>
      <c r="L14" s="12">
        <f t="shared" si="1"/>
        <v>269.2</v>
      </c>
      <c r="M14" s="11" t="s">
        <v>51</v>
      </c>
      <c r="O14" s="1"/>
    </row>
    <row r="15" spans="1:15" s="2" customFormat="1" ht="15" customHeight="1">
      <c r="A15" s="10">
        <v>10</v>
      </c>
      <c r="B15" s="11" t="s">
        <v>52</v>
      </c>
      <c r="C15" s="11" t="s">
        <v>53</v>
      </c>
      <c r="D15" s="11" t="s">
        <v>54</v>
      </c>
      <c r="E15" s="14" t="s">
        <v>3</v>
      </c>
      <c r="F15" s="11" t="s">
        <v>18</v>
      </c>
      <c r="G15" s="11">
        <v>5</v>
      </c>
      <c r="H15" s="13">
        <v>150</v>
      </c>
      <c r="I15" s="12">
        <v>3.43</v>
      </c>
      <c r="J15" s="12">
        <f t="shared" si="0"/>
        <v>5</v>
      </c>
      <c r="K15" s="12"/>
      <c r="L15" s="12">
        <f t="shared" si="1"/>
        <v>519.5</v>
      </c>
      <c r="M15" s="14" t="s">
        <v>55</v>
      </c>
      <c r="O15" s="1"/>
    </row>
    <row r="16" spans="1:15" s="2" customFormat="1" ht="15" customHeight="1">
      <c r="A16" s="10"/>
      <c r="B16" s="11" t="s">
        <v>52</v>
      </c>
      <c r="C16" s="11" t="s">
        <v>53</v>
      </c>
      <c r="D16" s="11" t="s">
        <v>54</v>
      </c>
      <c r="E16" s="14" t="s">
        <v>3</v>
      </c>
      <c r="F16" s="11" t="s">
        <v>18</v>
      </c>
      <c r="G16" s="11">
        <v>68</v>
      </c>
      <c r="H16" s="13">
        <v>1456.6</v>
      </c>
      <c r="I16" s="12">
        <v>3.43</v>
      </c>
      <c r="J16" s="12">
        <f t="shared" si="0"/>
        <v>68</v>
      </c>
      <c r="K16" s="12">
        <v>25</v>
      </c>
      <c r="L16" s="12">
        <f t="shared" si="1"/>
        <v>5089.1379999999999</v>
      </c>
      <c r="M16" s="11" t="s">
        <v>6</v>
      </c>
      <c r="O16" s="1"/>
    </row>
    <row r="17" spans="1:15" s="2" customFormat="1" ht="15" customHeight="1">
      <c r="A17" s="10">
        <v>11</v>
      </c>
      <c r="B17" s="11" t="s">
        <v>52</v>
      </c>
      <c r="C17" s="11" t="s">
        <v>56</v>
      </c>
      <c r="D17" s="11" t="s">
        <v>57</v>
      </c>
      <c r="E17" s="14" t="s">
        <v>3</v>
      </c>
      <c r="F17" s="11" t="s">
        <v>47</v>
      </c>
      <c r="G17" s="11">
        <v>52</v>
      </c>
      <c r="H17" s="13">
        <v>2878.6</v>
      </c>
      <c r="I17" s="12">
        <v>3.73</v>
      </c>
      <c r="J17" s="12">
        <f t="shared" si="0"/>
        <v>52</v>
      </c>
      <c r="K17" s="12"/>
      <c r="L17" s="12">
        <f t="shared" si="1"/>
        <v>10789.178</v>
      </c>
      <c r="M17" s="14" t="s">
        <v>55</v>
      </c>
      <c r="O17" s="1"/>
    </row>
    <row r="18" spans="1:15" s="2" customFormat="1" ht="15" customHeight="1">
      <c r="A18" s="10"/>
      <c r="B18" s="11" t="s">
        <v>52</v>
      </c>
      <c r="C18" s="11" t="s">
        <v>56</v>
      </c>
      <c r="D18" s="11" t="s">
        <v>57</v>
      </c>
      <c r="E18" s="14" t="s">
        <v>3</v>
      </c>
      <c r="F18" s="11" t="s">
        <v>47</v>
      </c>
      <c r="G18" s="11">
        <v>107</v>
      </c>
      <c r="H18" s="13">
        <v>2079.6</v>
      </c>
      <c r="I18" s="12">
        <v>3.73</v>
      </c>
      <c r="J18" s="12">
        <f t="shared" si="0"/>
        <v>107</v>
      </c>
      <c r="K18" s="12">
        <v>25</v>
      </c>
      <c r="L18" s="12">
        <f t="shared" si="1"/>
        <v>7888.9079999999994</v>
      </c>
      <c r="M18" s="11" t="s">
        <v>6</v>
      </c>
      <c r="O18" s="1"/>
    </row>
    <row r="19" spans="1:15" s="2" customFormat="1" ht="15" customHeight="1">
      <c r="A19" s="28" t="s">
        <v>58</v>
      </c>
      <c r="B19" s="29"/>
      <c r="C19" s="29"/>
      <c r="D19" s="29"/>
      <c r="E19" s="29"/>
      <c r="F19" s="29"/>
      <c r="G19" s="29"/>
      <c r="H19" s="29"/>
      <c r="I19" s="29"/>
      <c r="J19" s="29"/>
      <c r="K19" s="30"/>
      <c r="L19" s="15">
        <f>ROUND(SUM(L4:L18),0)</f>
        <v>69065</v>
      </c>
      <c r="M19" s="16"/>
      <c r="O19" s="1"/>
    </row>
    <row r="20" spans="1:15" s="2" customFormat="1" ht="15" customHeight="1">
      <c r="A20" s="8"/>
      <c r="B20"/>
      <c r="C20"/>
      <c r="D20"/>
      <c r="E20"/>
      <c r="F20"/>
      <c r="G20" s="5">
        <f>SUM(G4:G18)</f>
        <v>877</v>
      </c>
      <c r="H20" s="6">
        <f>SUM(H4:H18)</f>
        <v>18446.2</v>
      </c>
      <c r="I20" s="17"/>
      <c r="J20" s="9"/>
      <c r="K20" s="9"/>
      <c r="L20" s="9"/>
      <c r="M20"/>
      <c r="O20" s="1"/>
    </row>
    <row r="21" spans="1:15" s="3" customFormat="1" ht="30" customHeight="1">
      <c r="A21" s="18" t="s">
        <v>23</v>
      </c>
      <c r="B21" s="18"/>
      <c r="C21" s="18"/>
      <c r="D21" s="18"/>
      <c r="E21" s="18"/>
      <c r="F21" s="18"/>
      <c r="G21" s="18"/>
      <c r="H21" s="18"/>
      <c r="I21" s="18"/>
      <c r="J21" s="19"/>
      <c r="K21" s="19"/>
      <c r="L21" s="19"/>
      <c r="M21" s="19"/>
    </row>
    <row r="22" spans="1:15" s="3" customFormat="1" ht="30" customHeight="1">
      <c r="A22" s="18" t="s">
        <v>1</v>
      </c>
      <c r="B22" s="18"/>
      <c r="C22" s="18"/>
      <c r="D22" s="18"/>
      <c r="E22" s="18"/>
      <c r="F22" s="18"/>
      <c r="G22" s="18"/>
      <c r="H22" s="18"/>
      <c r="I22" s="18"/>
      <c r="J22" s="19"/>
      <c r="K22" s="19"/>
      <c r="L22" s="19"/>
      <c r="M22" s="19"/>
    </row>
  </sheetData>
  <sortState ref="B4:O13">
    <sortCondition ref="B4:B13"/>
    <sortCondition ref="C4:C13"/>
  </sortState>
  <mergeCells count="7">
    <mergeCell ref="A21:M21"/>
    <mergeCell ref="A22:M22"/>
    <mergeCell ref="A1:H1"/>
    <mergeCell ref="A2:H2"/>
    <mergeCell ref="I1:M1"/>
    <mergeCell ref="I2:M2"/>
    <mergeCell ref="A19:K19"/>
  </mergeCells>
  <pageMargins left="0.56999999999999995" right="0.63" top="0.68" bottom="0.34" header="0.31496062992125984" footer="0.16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2024-06-04T14:00:37Z</cp:lastPrinted>
  <dcterms:created xsi:type="dcterms:W3CDTF">2023-12-07T06:18:55Z</dcterms:created>
  <dcterms:modified xsi:type="dcterms:W3CDTF">2024-06-06T07:47:32Z</dcterms:modified>
</cp:coreProperties>
</file>