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Invoice!$B$3:$K$22</definedName>
    <definedName name="_xlnm.Print_Titles" localSheetId="0">Invoice!$1:$2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9" i="1" l="1"/>
</calcChain>
</file>

<file path=xl/sharedStrings.xml><?xml version="1.0" encoding="utf-8"?>
<sst xmlns="http://schemas.openxmlformats.org/spreadsheetml/2006/main" count="91" uniqueCount="60">
  <si>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</si>
  <si>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</si>
  <si>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</si>
  <si>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</si>
  <si>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</si>
  <si>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</si>
  <si>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</si>
  <si>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</si>
  <si>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</si>
  <si>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</si>
  <si>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</si>
  <si>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</si>
  <si>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</si>
  <si>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</si>
  <si>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</si>
  <si>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</si>
  <si>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JEYPORE</t>
  </si>
  <si>
    <t>BEGUNIA</t>
  </si>
  <si>
    <t>Kindly, verify &amp; confirm within 7 days, else GST will be filed by 20th APRIL, 2025.
GST to be paid by Consignor under Reverse Charge Mechanism(RCM) as per GST.</t>
  </si>
  <si>
    <t>05/3/2026</t>
  </si>
  <si>
    <t>PL/JA/20109</t>
  </si>
  <si>
    <t>5086</t>
  </si>
  <si>
    <t>10/3/2026</t>
  </si>
  <si>
    <t>PL/JA/20533</t>
  </si>
  <si>
    <t>5136</t>
  </si>
  <si>
    <t>PL/JA/20610</t>
  </si>
  <si>
    <t>5153</t>
  </si>
  <si>
    <t>PL/JA/20611</t>
  </si>
  <si>
    <t>5142/5144</t>
  </si>
  <si>
    <t>12/3/2026</t>
  </si>
  <si>
    <t>PL/JA/20559</t>
  </si>
  <si>
    <t>5141/5146</t>
  </si>
  <si>
    <t>PL/JA/20612</t>
  </si>
  <si>
    <t>5193</t>
  </si>
  <si>
    <t>PL/JA/20682</t>
  </si>
  <si>
    <t>5195</t>
  </si>
  <si>
    <t>13/3/2026</t>
  </si>
  <si>
    <t>PL/JA/20681</t>
  </si>
  <si>
    <t>5167/5168</t>
  </si>
  <si>
    <t>19/3/2026</t>
  </si>
  <si>
    <t>PL/JA/20948</t>
  </si>
  <si>
    <t>5321</t>
  </si>
  <si>
    <t>PL/JA/20957</t>
  </si>
  <si>
    <t>5315</t>
  </si>
  <si>
    <t>PL/JA/21105</t>
  </si>
  <si>
    <t>5322</t>
  </si>
  <si>
    <t>ANGUL</t>
  </si>
  <si>
    <t>23/3/2026</t>
  </si>
  <si>
    <t>PL/JA/21218</t>
  </si>
  <si>
    <t>5353</t>
  </si>
  <si>
    <t>26/3/2026</t>
  </si>
  <si>
    <t>PL/JA/21488</t>
  </si>
  <si>
    <t>5406</t>
  </si>
  <si>
    <t>27/3/2026</t>
  </si>
  <si>
    <t>PL/JA/21471</t>
  </si>
  <si>
    <t>5391</t>
  </si>
  <si>
    <t>PL/JA/21510</t>
  </si>
  <si>
    <t>5424/5422/5421</t>
  </si>
  <si>
    <t>(RUPEES THIRTY EIGHT THOUSAND FOUR HUNDRED SEVENTY SIX ONLY)</t>
  </si>
  <si>
    <t>Bill Date: 31/03/2026
Bill NO. : 29727
Total Amount: 38476.00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</si>
</sst>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17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2" xfId="0" applyNumberFormat="1" applyFont="1" applyBorder="1"/>
    <xf numFmtId="0" fontId="1" fillId="0" borderId="12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2" fontId="1" fillId="0" borderId="13" xfId="0" applyNumberFormat="1" applyFont="1" applyBorder="1" applyAlignment="1">
      <alignment horizontal="center"/>
    </xf>
    <xf numFmtId="0" fontId="2" fillId="0" borderId="2" xfId="0" applyNumberFormat="1" applyFont="1" applyBorder="1"/>
    <xf numFmtId="2" fontId="0" fillId="0" borderId="25" xfId="0" applyNumberFormat="1" applyFont="1" applyBorder="1"/>
    <xf numFmtId="2" fontId="1" fillId="0" borderId="13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762000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9525"/>
          <a:ext cx="40481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  <cell r="D38"/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  <cell r="D59"/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  <cell r="D71"/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  <row r="108">
          <cell r="C108" t="str">
            <v>KHANDAPADA</v>
          </cell>
          <cell r="D108">
            <v>32</v>
          </cell>
        </row>
        <row r="109">
          <cell r="C109" t="str">
            <v>SUNABEDA</v>
          </cell>
          <cell r="D109">
            <v>85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topLeftCell="A10" workbookViewId="0">
      <selection activeCell="O2" sqref="O2"/>
    </sheetView>
  </sheetViews>
  <sheetFormatPr defaultRowHeight="15"/>
  <cols>
    <col min="1" max="1" width="2" style="1" customWidth="1"/>
    <col min="2" max="2" width="4.5703125" style="1" customWidth="1"/>
    <col min="3" max="3" width="10.7109375" style="1" bestFit="1" customWidth="1"/>
    <col min="4" max="4" width="12.42578125" style="1" customWidth="1"/>
    <col min="5" max="5" width="14.85546875" style="1" bestFit="1" customWidth="1"/>
    <col min="6" max="6" width="6.85546875" style="1" customWidth="1"/>
    <col min="7" max="7" width="18" style="1" bestFit="1" customWidth="1"/>
    <col min="8" max="8" width="7.28515625" style="1" customWidth="1"/>
    <col min="9" max="9" width="7.5703125" style="2" customWidth="1"/>
    <col min="10" max="10" width="8" style="2" customWidth="1"/>
    <col min="11" max="11" width="9.5703125" style="2" customWidth="1"/>
    <col min="12" max="16384" width="9.140625" style="1"/>
  </cols>
  <sheetData>
    <row r="1" spans="2:12" ht="83.25" customHeight="1" thickBot="1">
      <c r="B1" s="37"/>
      <c r="C1" s="38"/>
      <c r="D1" s="38"/>
      <c r="E1" s="38"/>
      <c r="F1" s="38"/>
      <c r="G1" s="38"/>
      <c r="H1" s="35" t="s">
        <v>14</v>
      </c>
      <c r="I1" s="35"/>
      <c r="J1" s="35"/>
      <c r="K1" s="36"/>
    </row>
    <row r="2" spans="2:12" s="4" customFormat="1" ht="78" customHeight="1" thickBot="1">
      <c r="B2" s="39" t="s">
        <v>15</v>
      </c>
      <c r="C2" s="40"/>
      <c r="D2" s="40"/>
      <c r="E2" s="40"/>
      <c r="F2" s="40"/>
      <c r="G2" s="41"/>
      <c r="H2" s="42" t="s">
        <v>59</v>
      </c>
      <c r="I2" s="43"/>
      <c r="J2" s="43"/>
      <c r="K2" s="44"/>
      <c r="L2" s="5"/>
    </row>
    <row r="3" spans="2:12" s="4" customFormat="1" ht="15.95" customHeight="1" thickBot="1">
      <c r="B3" s="8" t="s">
        <v>10</v>
      </c>
      <c r="C3" s="9" t="s">
        <v>11</v>
      </c>
      <c r="D3" s="9" t="s">
        <v>12</v>
      </c>
      <c r="E3" s="21" t="s">
        <v>6</v>
      </c>
      <c r="F3" s="9" t="s">
        <v>3</v>
      </c>
      <c r="G3" s="9" t="s">
        <v>5</v>
      </c>
      <c r="H3" s="9" t="s">
        <v>7</v>
      </c>
      <c r="I3" s="10" t="s">
        <v>8</v>
      </c>
      <c r="J3" s="10" t="s">
        <v>13</v>
      </c>
      <c r="K3" s="25" t="s">
        <v>9</v>
      </c>
    </row>
    <row r="4" spans="2:12" s="4" customFormat="1" ht="14.1" customHeight="1">
      <c r="B4" s="17">
        <v>1</v>
      </c>
      <c r="C4" s="11" t="s">
        <v>19</v>
      </c>
      <c r="D4" s="11" t="s">
        <v>20</v>
      </c>
      <c r="E4" s="11" t="s">
        <v>21</v>
      </c>
      <c r="F4" s="18" t="s">
        <v>4</v>
      </c>
      <c r="G4" s="11" t="s">
        <v>2</v>
      </c>
      <c r="H4" s="11">
        <v>3</v>
      </c>
      <c r="I4" s="19">
        <f>VLOOKUP(G4,'[1]EMAMI LTD'!$C$4:$D$115,2,FALSE)</f>
        <v>32</v>
      </c>
      <c r="J4" s="19">
        <v>25</v>
      </c>
      <c r="K4" s="23">
        <f t="shared" ref="K4:K18" si="0">H4*I4+J4</f>
        <v>121</v>
      </c>
    </row>
    <row r="5" spans="2:12" s="4" customFormat="1" ht="14.1" customHeight="1">
      <c r="B5" s="12">
        <v>2</v>
      </c>
      <c r="C5" s="6" t="s">
        <v>22</v>
      </c>
      <c r="D5" s="6" t="s">
        <v>23</v>
      </c>
      <c r="E5" s="6" t="s">
        <v>24</v>
      </c>
      <c r="F5" s="22" t="s">
        <v>4</v>
      </c>
      <c r="G5" s="6" t="s">
        <v>17</v>
      </c>
      <c r="H5" s="6">
        <v>30</v>
      </c>
      <c r="I5" s="16">
        <f>VLOOKUP(G5,'[1]EMAMI LTD'!$C$4:$D$115,2,FALSE)</f>
        <v>29</v>
      </c>
      <c r="J5" s="16">
        <v>25</v>
      </c>
      <c r="K5" s="24">
        <f t="shared" si="0"/>
        <v>895</v>
      </c>
    </row>
    <row r="6" spans="2:12" s="4" customFormat="1" ht="14.1" customHeight="1">
      <c r="B6" s="12">
        <v>3</v>
      </c>
      <c r="C6" s="6" t="s">
        <v>22</v>
      </c>
      <c r="D6" s="6" t="s">
        <v>25</v>
      </c>
      <c r="E6" s="6" t="s">
        <v>26</v>
      </c>
      <c r="F6" s="22" t="s">
        <v>4</v>
      </c>
      <c r="G6" s="6" t="s">
        <v>2</v>
      </c>
      <c r="H6" s="6">
        <v>13</v>
      </c>
      <c r="I6" s="16">
        <f>VLOOKUP(G6,'[1]EMAMI LTD'!$C$4:$D$115,2,FALSE)</f>
        <v>32</v>
      </c>
      <c r="J6" s="16">
        <v>25</v>
      </c>
      <c r="K6" s="24">
        <f t="shared" si="0"/>
        <v>441</v>
      </c>
    </row>
    <row r="7" spans="2:12" s="4" customFormat="1" ht="14.1" customHeight="1">
      <c r="B7" s="12">
        <v>4</v>
      </c>
      <c r="C7" s="6" t="s">
        <v>22</v>
      </c>
      <c r="D7" s="6" t="s">
        <v>27</v>
      </c>
      <c r="E7" s="6" t="s">
        <v>28</v>
      </c>
      <c r="F7" s="22" t="s">
        <v>4</v>
      </c>
      <c r="G7" s="6" t="s">
        <v>2</v>
      </c>
      <c r="H7" s="6">
        <v>49</v>
      </c>
      <c r="I7" s="16">
        <f>VLOOKUP(G7,'[1]EMAMI LTD'!$C$4:$D$115,2,FALSE)</f>
        <v>32</v>
      </c>
      <c r="J7" s="16">
        <v>25</v>
      </c>
      <c r="K7" s="24">
        <f t="shared" si="0"/>
        <v>1593</v>
      </c>
    </row>
    <row r="8" spans="2:12" s="4" customFormat="1" ht="14.1" customHeight="1">
      <c r="B8" s="12">
        <v>5</v>
      </c>
      <c r="C8" s="6" t="s">
        <v>29</v>
      </c>
      <c r="D8" s="6" t="s">
        <v>30</v>
      </c>
      <c r="E8" s="6" t="s">
        <v>31</v>
      </c>
      <c r="F8" s="22" t="s">
        <v>4</v>
      </c>
      <c r="G8" s="6" t="s">
        <v>16</v>
      </c>
      <c r="H8" s="6">
        <v>199</v>
      </c>
      <c r="I8" s="16">
        <f>VLOOKUP(G8,'[1]EMAMI LTD'!$C$4:$D$115,2,FALSE)</f>
        <v>40</v>
      </c>
      <c r="J8" s="16">
        <v>25</v>
      </c>
      <c r="K8" s="24">
        <f t="shared" si="0"/>
        <v>7985</v>
      </c>
    </row>
    <row r="9" spans="2:12" s="4" customFormat="1">
      <c r="B9" s="12">
        <v>6</v>
      </c>
      <c r="C9" s="6" t="s">
        <v>29</v>
      </c>
      <c r="D9" s="6" t="s">
        <v>32</v>
      </c>
      <c r="E9" s="6" t="s">
        <v>33</v>
      </c>
      <c r="F9" s="22" t="s">
        <v>4</v>
      </c>
      <c r="G9" s="6" t="s">
        <v>2</v>
      </c>
      <c r="H9" s="6">
        <v>3</v>
      </c>
      <c r="I9" s="16">
        <f>VLOOKUP(G9,'[1]EMAMI LTD'!$C$4:$D$115,2,FALSE)</f>
        <v>32</v>
      </c>
      <c r="J9" s="16">
        <v>25</v>
      </c>
      <c r="K9" s="24">
        <f t="shared" si="0"/>
        <v>121</v>
      </c>
    </row>
    <row r="10" spans="2:12" s="4" customFormat="1" ht="14.1" customHeight="1">
      <c r="B10" s="12">
        <v>7</v>
      </c>
      <c r="C10" s="6" t="s">
        <v>29</v>
      </c>
      <c r="D10" s="6" t="s">
        <v>34</v>
      </c>
      <c r="E10" s="6" t="s">
        <v>35</v>
      </c>
      <c r="F10" s="22" t="s">
        <v>4</v>
      </c>
      <c r="G10" s="6" t="s">
        <v>1</v>
      </c>
      <c r="H10" s="6">
        <v>5</v>
      </c>
      <c r="I10" s="16">
        <f>VLOOKUP(G10,'[1]EMAMI LTD'!$C$4:$D$115,2,FALSE)</f>
        <v>32</v>
      </c>
      <c r="J10" s="16">
        <v>25</v>
      </c>
      <c r="K10" s="24">
        <f t="shared" si="0"/>
        <v>185</v>
      </c>
    </row>
    <row r="11" spans="2:12" s="4" customFormat="1" ht="14.1" customHeight="1">
      <c r="B11" s="12">
        <v>8</v>
      </c>
      <c r="C11" s="6" t="s">
        <v>36</v>
      </c>
      <c r="D11" s="6" t="s">
        <v>37</v>
      </c>
      <c r="E11" s="6" t="s">
        <v>38</v>
      </c>
      <c r="F11" s="22" t="s">
        <v>4</v>
      </c>
      <c r="G11" s="6" t="s">
        <v>1</v>
      </c>
      <c r="H11" s="6">
        <v>98</v>
      </c>
      <c r="I11" s="16">
        <f>VLOOKUP(G11,'[1]EMAMI LTD'!$C$4:$D$115,2,FALSE)</f>
        <v>32</v>
      </c>
      <c r="J11" s="16">
        <v>25</v>
      </c>
      <c r="K11" s="24">
        <f t="shared" si="0"/>
        <v>3161</v>
      </c>
    </row>
    <row r="12" spans="2:12" s="4" customFormat="1" ht="14.1" customHeight="1">
      <c r="B12" s="12">
        <v>9</v>
      </c>
      <c r="C12" s="6" t="s">
        <v>39</v>
      </c>
      <c r="D12" s="6" t="s">
        <v>40</v>
      </c>
      <c r="E12" s="6" t="s">
        <v>41</v>
      </c>
      <c r="F12" s="22" t="s">
        <v>4</v>
      </c>
      <c r="G12" s="6" t="s">
        <v>16</v>
      </c>
      <c r="H12" s="6">
        <v>162</v>
      </c>
      <c r="I12" s="16">
        <f>VLOOKUP(G12,'[1]EMAMI LTD'!$C$4:$D$115,2,FALSE)</f>
        <v>40</v>
      </c>
      <c r="J12" s="16">
        <v>25</v>
      </c>
      <c r="K12" s="24">
        <f t="shared" si="0"/>
        <v>6505</v>
      </c>
    </row>
    <row r="13" spans="2:12" s="4" customFormat="1" ht="14.1" customHeight="1">
      <c r="B13" s="12">
        <v>10</v>
      </c>
      <c r="C13" s="6" t="s">
        <v>39</v>
      </c>
      <c r="D13" s="6" t="s">
        <v>42</v>
      </c>
      <c r="E13" s="6" t="s">
        <v>43</v>
      </c>
      <c r="F13" s="22" t="s">
        <v>4</v>
      </c>
      <c r="G13" s="6" t="s">
        <v>1</v>
      </c>
      <c r="H13" s="6">
        <v>28</v>
      </c>
      <c r="I13" s="16">
        <f>VLOOKUP(G13,'[1]EMAMI LTD'!$C$4:$D$115,2,FALSE)</f>
        <v>32</v>
      </c>
      <c r="J13" s="16">
        <v>25</v>
      </c>
      <c r="K13" s="24">
        <f t="shared" si="0"/>
        <v>921</v>
      </c>
    </row>
    <row r="14" spans="2:12" s="4" customFormat="1" ht="14.1" customHeight="1">
      <c r="B14" s="12">
        <v>11</v>
      </c>
      <c r="C14" s="6" t="s">
        <v>39</v>
      </c>
      <c r="D14" s="6" t="s">
        <v>44</v>
      </c>
      <c r="E14" s="6" t="s">
        <v>45</v>
      </c>
      <c r="F14" s="22" t="s">
        <v>4</v>
      </c>
      <c r="G14" s="6" t="s">
        <v>46</v>
      </c>
      <c r="H14" s="6">
        <v>3</v>
      </c>
      <c r="I14" s="16">
        <f>VLOOKUP(G14,'[1]EMAMI LTD'!$C$4:$D$115,2,FALSE)</f>
        <v>29</v>
      </c>
      <c r="J14" s="16">
        <v>25</v>
      </c>
      <c r="K14" s="24">
        <f t="shared" si="0"/>
        <v>112</v>
      </c>
    </row>
    <row r="15" spans="2:12" s="4" customFormat="1" ht="14.1" customHeight="1">
      <c r="B15" s="12">
        <v>12</v>
      </c>
      <c r="C15" s="6" t="s">
        <v>47</v>
      </c>
      <c r="D15" s="6" t="s">
        <v>48</v>
      </c>
      <c r="E15" s="6" t="s">
        <v>49</v>
      </c>
      <c r="F15" s="22" t="s">
        <v>4</v>
      </c>
      <c r="G15" s="6" t="s">
        <v>2</v>
      </c>
      <c r="H15" s="6">
        <v>52</v>
      </c>
      <c r="I15" s="16">
        <f>VLOOKUP(G15,'[1]EMAMI LTD'!$C$4:$D$115,2,FALSE)</f>
        <v>32</v>
      </c>
      <c r="J15" s="16">
        <v>25</v>
      </c>
      <c r="K15" s="24">
        <f t="shared" si="0"/>
        <v>1689</v>
      </c>
    </row>
    <row r="16" spans="2:12" s="4" customFormat="1" ht="14.1" customHeight="1">
      <c r="B16" s="12">
        <v>13</v>
      </c>
      <c r="C16" s="6" t="s">
        <v>50</v>
      </c>
      <c r="D16" s="6" t="s">
        <v>51</v>
      </c>
      <c r="E16" s="6" t="s">
        <v>52</v>
      </c>
      <c r="F16" s="22" t="s">
        <v>4</v>
      </c>
      <c r="G16" s="6" t="s">
        <v>1</v>
      </c>
      <c r="H16" s="6">
        <v>91</v>
      </c>
      <c r="I16" s="16">
        <f>VLOOKUP(G16,'[1]EMAMI LTD'!$C$4:$D$115,2,FALSE)</f>
        <v>32</v>
      </c>
      <c r="J16" s="16">
        <v>25</v>
      </c>
      <c r="K16" s="24">
        <f t="shared" si="0"/>
        <v>2937</v>
      </c>
    </row>
    <row r="17" spans="2:14" s="4" customFormat="1" ht="14.1" customHeight="1">
      <c r="B17" s="12">
        <v>14</v>
      </c>
      <c r="C17" s="6" t="s">
        <v>53</v>
      </c>
      <c r="D17" s="6" t="s">
        <v>54</v>
      </c>
      <c r="E17" s="6" t="s">
        <v>55</v>
      </c>
      <c r="F17" s="22" t="s">
        <v>4</v>
      </c>
      <c r="G17" s="6" t="s">
        <v>1</v>
      </c>
      <c r="H17" s="6">
        <v>95</v>
      </c>
      <c r="I17" s="16">
        <f>VLOOKUP(G17,'[1]EMAMI LTD'!$C$4:$D$115,2,FALSE)</f>
        <v>32</v>
      </c>
      <c r="J17" s="16">
        <v>25</v>
      </c>
      <c r="K17" s="24">
        <f t="shared" si="0"/>
        <v>3065</v>
      </c>
    </row>
    <row r="18" spans="2:14" s="4" customFormat="1" ht="14.1" customHeight="1" thickBot="1">
      <c r="B18" s="13">
        <v>15</v>
      </c>
      <c r="C18" s="14" t="s">
        <v>53</v>
      </c>
      <c r="D18" s="14" t="s">
        <v>56</v>
      </c>
      <c r="E18" s="14" t="s">
        <v>57</v>
      </c>
      <c r="F18" s="26" t="s">
        <v>4</v>
      </c>
      <c r="G18" s="14" t="s">
        <v>16</v>
      </c>
      <c r="H18" s="14">
        <v>218</v>
      </c>
      <c r="I18" s="20">
        <f>VLOOKUP(G18,'[1]EMAMI LTD'!$C$4:$D$115,2,FALSE)</f>
        <v>40</v>
      </c>
      <c r="J18" s="20">
        <v>25</v>
      </c>
      <c r="K18" s="27">
        <f t="shared" si="0"/>
        <v>8745</v>
      </c>
    </row>
    <row r="19" spans="2:14" s="4" customFormat="1" ht="14.1" customHeight="1" thickBot="1">
      <c r="B19" s="45" t="s">
        <v>58</v>
      </c>
      <c r="C19" s="46"/>
      <c r="D19" s="46"/>
      <c r="E19" s="46"/>
      <c r="F19" s="46"/>
      <c r="G19" s="46"/>
      <c r="H19" s="46"/>
      <c r="I19" s="46"/>
      <c r="J19" s="47"/>
      <c r="K19" s="28">
        <f>SUM(K4:K18)</f>
        <v>38476</v>
      </c>
    </row>
    <row r="20" spans="2:14" s="4" customFormat="1" ht="14.1" customHeight="1" thickBot="1">
      <c r="B20" s="7"/>
      <c r="C20"/>
      <c r="D20"/>
      <c r="E20"/>
      <c r="F20"/>
      <c r="G20"/>
      <c r="H20" s="15">
        <f>SUM(H4:H18)</f>
        <v>1049</v>
      </c>
      <c r="I20"/>
      <c r="J20"/>
      <c r="K20"/>
    </row>
    <row r="21" spans="2:14" s="3" customFormat="1" ht="30" customHeight="1" thickBot="1">
      <c r="B21" s="29" t="s">
        <v>18</v>
      </c>
      <c r="C21" s="30"/>
      <c r="D21" s="30"/>
      <c r="E21" s="30"/>
      <c r="F21" s="30"/>
      <c r="G21" s="30"/>
      <c r="H21" s="30"/>
      <c r="I21" s="30"/>
      <c r="J21" s="30"/>
      <c r="K21" s="31"/>
    </row>
    <row r="22" spans="2:14" s="3" customFormat="1" ht="30" customHeight="1" thickBot="1">
      <c r="B22" s="32" t="s">
        <v>0</v>
      </c>
      <c r="C22" s="33"/>
      <c r="D22" s="33"/>
      <c r="E22" s="33"/>
      <c r="F22" s="33"/>
      <c r="G22" s="33"/>
      <c r="H22" s="33"/>
      <c r="I22" s="33"/>
      <c r="J22" s="33"/>
      <c r="K22" s="34"/>
    </row>
    <row r="25" spans="2:14">
      <c r="N25" s="3"/>
    </row>
  </sheetData>
  <sortState ref="C4:K50">
    <sortCondition ref="C4:C50"/>
    <sortCondition ref="D4:D50"/>
  </sortState>
  <mergeCells count="7">
    <mergeCell ref="B21:K21"/>
    <mergeCell ref="B22:K22"/>
    <mergeCell ref="H1:K1"/>
    <mergeCell ref="B1:G1"/>
    <mergeCell ref="B2:G2"/>
    <mergeCell ref="H2:K2"/>
    <mergeCell ref="B19:J19"/>
  </mergeCells>
  <conditionalFormatting sqref="D21:D1048576 D1:D2">
    <cfRule type="duplicateValues" dxfId="0" priority="1"/>
  </conditionalFormatting>
  <pageMargins left="0.23622047244094491" right="0.23622047244094491" top="0.55118110236220474" bottom="0.62992125984251968" header="0.39370078740157483" footer="0.31496062992125984"/>
  <pageSetup paperSize="9" scale="93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2026-04-07T10:32:07Z</cp:lastPrinted>
  <dcterms:created xsi:type="dcterms:W3CDTF">2023-06-09T11:03:29Z</dcterms:created>
  <dcterms:modified xsi:type="dcterms:W3CDTF">2026-04-07T10:32:14Z</dcterms:modified>
</cp:coreProperties>
</file>