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K5" s="1"/>
  <c r="I6"/>
  <c r="K6" s="1"/>
  <c r="I7"/>
  <c r="K7" s="1"/>
  <c r="I8"/>
  <c r="K8" s="1"/>
  <c r="I9"/>
  <c r="K9" s="1"/>
  <c r="I4"/>
  <c r="K4" s="1"/>
  <c r="K10" l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<sst xmlns="http://schemas.openxmlformats.org/spreadsheetml/2006/main" count="47" uniqueCount="39">
  <si>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</si>
  <si>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02/12/2024</t>
  </si>
  <si>
    <t>0303</t>
  </si>
  <si>
    <t>316</t>
  </si>
  <si>
    <t>309</t>
  </si>
  <si>
    <t>23/12/2024</t>
  </si>
  <si>
    <t>0328</t>
  </si>
  <si>
    <t>0327</t>
  </si>
  <si>
    <t>30/12/2024</t>
  </si>
  <si>
    <t>330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</si>
  <si>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</si>
  <si>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</si>
  <si>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PURI</t>
  </si>
  <si>
    <t>ROURKELA</t>
  </si>
  <si>
    <t>BURLA</t>
  </si>
  <si>
    <t>SALIPUR</t>
  </si>
  <si>
    <t>RAIRANGPUR</t>
  </si>
  <si>
    <t>JAMUJHADI</t>
  </si>
  <si>
    <t>CTC</t>
  </si>
  <si>
    <t>JA/20116</t>
  </si>
  <si>
    <t>JA/20094</t>
  </si>
  <si>
    <t>JA/20096</t>
  </si>
  <si>
    <t>JA/21528</t>
  </si>
  <si>
    <t>JA/21552</t>
  </si>
  <si>
    <t>JA/22048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</si>
  <si>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</si>
  <si>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</si>
  <si>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</si>
  <si>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</si>
  <si>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</si>
  <si>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</si>
  <si>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</si>
  <si>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</si>
  <si>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</si>
  <si>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</si>
  <si>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</si>
  <si>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 xml:space="preserve">THE WAXPOL INDUSTRIES LIMITED
Address:K K BHAWSINKA CAMPUS 560/841  CANTONMENT ROAD,CUTTACK,7978075031
GST No:21AABCT2440B1Z8
</t>
  </si>
  <si>
    <t xml:space="preserve">Bill Date:31/12/2024
Bill NO : 30878
Total Amount:5704.00
</t>
  </si>
  <si>
    <t>(RUPEES FIVE THOUSAND SEVEN HUNDRED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</si>
</sst>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419100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Q14" sqref="Q14"/>
    </sheetView>
  </sheetViews>
  <sheetFormatPr defaultRowHeight="15"/>
  <cols>
    <col min="1" max="1" width="4.42578125" style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7" style="2" customWidth="1"/>
    <col min="11" max="11" width="11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91.5" customHeight="1">
      <c r="A2" s="22" t="s">
        <v>36</v>
      </c>
      <c r="B2" s="23"/>
      <c r="C2" s="23"/>
      <c r="D2" s="23"/>
      <c r="E2" s="23"/>
      <c r="F2" s="23"/>
      <c r="G2" s="23"/>
      <c r="H2" s="24"/>
      <c r="I2" s="19" t="s">
        <v>37</v>
      </c>
      <c r="J2" s="19"/>
      <c r="K2" s="19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9" t="s">
        <v>33</v>
      </c>
      <c r="J3" s="9" t="s">
        <v>34</v>
      </c>
      <c r="K3" s="9" t="s">
        <v>35</v>
      </c>
    </row>
    <row r="4" spans="1:11">
      <c r="A4" s="20">
        <v>1</v>
      </c>
      <c r="B4" s="4" t="s">
        <v>1</v>
      </c>
      <c r="C4" s="4" t="s">
        <v>19</v>
      </c>
      <c r="D4" s="8" t="s">
        <v>18</v>
      </c>
      <c r="E4" s="4" t="s">
        <v>12</v>
      </c>
      <c r="F4" s="4" t="s">
        <v>2</v>
      </c>
      <c r="G4" s="4">
        <v>16</v>
      </c>
      <c r="H4" s="4">
        <v>180</v>
      </c>
      <c r="I4" s="6">
        <f>VLOOKUP(E4,'[1]BIOSTARDT INDIA'!$C$3:$E$324,3,FALSE)</f>
        <v>3</v>
      </c>
      <c r="J4" s="6">
        <v>20</v>
      </c>
      <c r="K4" s="6">
        <f>H4*I4+J4</f>
        <v>560</v>
      </c>
    </row>
    <row r="5" spans="1:11">
      <c r="A5" s="20">
        <v>2</v>
      </c>
      <c r="B5" s="4" t="s">
        <v>1</v>
      </c>
      <c r="C5" s="4" t="s">
        <v>20</v>
      </c>
      <c r="D5" s="8" t="s">
        <v>18</v>
      </c>
      <c r="E5" s="4" t="s">
        <v>13</v>
      </c>
      <c r="F5" s="4" t="s">
        <v>3</v>
      </c>
      <c r="G5" s="4">
        <v>28</v>
      </c>
      <c r="H5" s="4">
        <v>290</v>
      </c>
      <c r="I5" s="6">
        <f>VLOOKUP(E5,'[1]BIOSTARDT INDIA'!$C$3:$E$324,3,FALSE)</f>
        <v>3.75</v>
      </c>
      <c r="J5" s="6">
        <v>20</v>
      </c>
      <c r="K5" s="6">
        <f t="shared" ref="K5:K9" si="0">H5*I5+J5</f>
        <v>1107.5</v>
      </c>
    </row>
    <row r="6" spans="1:11">
      <c r="A6" s="20">
        <v>3</v>
      </c>
      <c r="B6" s="4" t="s">
        <v>1</v>
      </c>
      <c r="C6" s="4" t="s">
        <v>21</v>
      </c>
      <c r="D6" s="8" t="s">
        <v>18</v>
      </c>
      <c r="E6" s="4" t="s">
        <v>14</v>
      </c>
      <c r="F6" s="4" t="s">
        <v>4</v>
      </c>
      <c r="G6" s="4">
        <v>22</v>
      </c>
      <c r="H6" s="4">
        <v>219</v>
      </c>
      <c r="I6" s="6">
        <f>VLOOKUP(E6,'[1]BIOSTARDT INDIA'!$C$3:$E$324,3,FALSE)</f>
        <v>3.75</v>
      </c>
      <c r="J6" s="6">
        <v>20</v>
      </c>
      <c r="K6" s="6">
        <f t="shared" si="0"/>
        <v>841.25</v>
      </c>
    </row>
    <row r="7" spans="1:11">
      <c r="A7" s="20">
        <v>4</v>
      </c>
      <c r="B7" s="4" t="s">
        <v>5</v>
      </c>
      <c r="C7" s="4" t="s">
        <v>22</v>
      </c>
      <c r="D7" s="8" t="s">
        <v>18</v>
      </c>
      <c r="E7" s="4" t="s">
        <v>15</v>
      </c>
      <c r="F7" s="4" t="s">
        <v>6</v>
      </c>
      <c r="G7" s="4">
        <v>6</v>
      </c>
      <c r="H7" s="4">
        <v>70</v>
      </c>
      <c r="I7" s="6">
        <f>VLOOKUP(E7,'[1]BIOSTARDT INDIA'!$C$3:$E$324,3,FALSE)</f>
        <v>3</v>
      </c>
      <c r="J7" s="6">
        <v>20</v>
      </c>
      <c r="K7" s="6">
        <f t="shared" si="0"/>
        <v>230</v>
      </c>
    </row>
    <row r="8" spans="1:11">
      <c r="A8" s="20">
        <v>5</v>
      </c>
      <c r="B8" s="4" t="s">
        <v>5</v>
      </c>
      <c r="C8" s="4" t="s">
        <v>23</v>
      </c>
      <c r="D8" s="8" t="s">
        <v>18</v>
      </c>
      <c r="E8" s="4" t="s">
        <v>16</v>
      </c>
      <c r="F8" s="4" t="s">
        <v>7</v>
      </c>
      <c r="G8" s="4">
        <v>31</v>
      </c>
      <c r="H8" s="4">
        <v>350</v>
      </c>
      <c r="I8" s="6">
        <f>VLOOKUP(E8,'[1]BIOSTARDT INDIA'!$C$3:$E$324,3,FALSE)</f>
        <v>3.75</v>
      </c>
      <c r="J8" s="6">
        <v>20</v>
      </c>
      <c r="K8" s="6">
        <f t="shared" si="0"/>
        <v>1332.5</v>
      </c>
    </row>
    <row r="9" spans="1:11">
      <c r="A9" s="20">
        <v>6</v>
      </c>
      <c r="B9" s="4" t="s">
        <v>8</v>
      </c>
      <c r="C9" s="4" t="s">
        <v>24</v>
      </c>
      <c r="D9" s="8" t="s">
        <v>18</v>
      </c>
      <c r="E9" s="4" t="s">
        <v>17</v>
      </c>
      <c r="F9" s="4" t="s">
        <v>9</v>
      </c>
      <c r="G9" s="4">
        <v>51</v>
      </c>
      <c r="H9" s="4">
        <v>430</v>
      </c>
      <c r="I9" s="6">
        <f>VLOOKUP(E9,'[1]BIOSTARDT INDIA'!$C$3:$E$324,3,FALSE)</f>
        <v>3.75</v>
      </c>
      <c r="J9" s="6">
        <v>20</v>
      </c>
      <c r="K9" s="6">
        <f t="shared" si="0"/>
        <v>1632.5</v>
      </c>
    </row>
    <row r="10" spans="1:11" s="3" customFormat="1">
      <c r="A10" s="10" t="s">
        <v>38</v>
      </c>
      <c r="B10" s="11"/>
      <c r="C10" s="11"/>
      <c r="D10" s="11"/>
      <c r="E10" s="11"/>
      <c r="F10" s="11"/>
      <c r="G10" s="11"/>
      <c r="H10" s="11"/>
      <c r="I10" s="12"/>
      <c r="J10" s="13"/>
      <c r="K10" s="7">
        <f>ROUND(SUM(K4:K9),0)</f>
        <v>5704</v>
      </c>
    </row>
    <row r="11" spans="1:11" s="3" customFormat="1" ht="30" customHeight="1">
      <c r="A11" s="14" t="s">
        <v>11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</row>
    <row r="12" spans="1:11" s="3" customFormat="1" ht="30" customHeight="1">
      <c r="A12" s="14" t="s">
        <v>10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</row>
    <row r="13" spans="1:11">
      <c r="G13" s="21">
        <f>SUM(G4:G9)</f>
        <v>154</v>
      </c>
      <c r="H13" s="21">
        <f>SUM(H4:H9)</f>
        <v>1539</v>
      </c>
    </row>
  </sheetData>
  <sortState ref="B4:G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3">
    <cfRule type="duplicateValues" dxfId="0" priority="2"/>
  </conditionalFormatting>
  <pageMargins left="0.46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2025-01-18T13:18:47Z</cp:lastPrinted>
  <dcterms:created xsi:type="dcterms:W3CDTF">2025-01-10T11:31:28Z</dcterms:created>
  <dcterms:modified xsi:type="dcterms:W3CDTF">2025-01-18T13:19:12Z</dcterms:modified>
</cp:coreProperties>
</file>