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2" i="1"/>
  <c r="I5"/>
  <c r="I6"/>
  <c r="I7"/>
  <c r="I8"/>
  <c r="I4"/>
  <c r="H5"/>
  <c r="K5" s="1"/>
  <c r="H6"/>
  <c r="K6" s="1"/>
  <c r="H7"/>
  <c r="K7" s="1"/>
  <c r="H8"/>
  <c r="K8" s="1"/>
  <c r="H4"/>
  <c r="K4" s="1"/>
  <c r="K9" l="1"/>
</calcChain>
</file>

<file path=xl/sharedStrings.xml><?xml version="1.0" encoding="utf-8"?>
<sst xmlns="http://schemas.openxmlformats.org/spreadsheetml/2006/main" count="42" uniqueCount="35">
  <si>
    <t>19/8/2025</t>
  </si>
  <si>
    <t>126</t>
  </si>
  <si>
    <t>125</t>
  </si>
  <si>
    <t>21/8/2025</t>
  </si>
  <si>
    <t>1818</t>
  </si>
  <si>
    <t>31/8/2025</t>
  </si>
  <si>
    <t>137</t>
  </si>
  <si>
    <t>133</t>
  </si>
  <si>
    <t>SL</t>
  </si>
  <si>
    <t>DATE</t>
  </si>
  <si>
    <t>LR NO</t>
  </si>
  <si>
    <t>INV NO</t>
  </si>
  <si>
    <t>FROM</t>
  </si>
  <si>
    <t>TO</t>
  </si>
  <si>
    <t>CASE</t>
  </si>
  <si>
    <t>DO/07580</t>
  </si>
  <si>
    <t>DO/07598</t>
  </si>
  <si>
    <t>DO/07673</t>
  </si>
  <si>
    <t>DO/08266</t>
  </si>
  <si>
    <t>JA/09424</t>
  </si>
  <si>
    <t>PATTAMUNDAI</t>
  </si>
  <si>
    <t>JARKA</t>
  </si>
  <si>
    <t>JANHA</t>
  </si>
  <si>
    <t>MANGALPUR</t>
  </si>
  <si>
    <t>CTC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</si>
  <si>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</si>
  <si>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</si>
  <si>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</si>
  <si>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</si>
  <si>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</si>
  <si>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M S ENTERPRISES CDA
Address:HINDOL KOTHI PLOT NO.548  TULASIPUR CUTTACK 753008,7978207687
GST No:21ACAPJ4894M1ZF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</si>
  <si>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</si>
  <si>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</si>
  <si>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 xml:space="preserve">Bill Date: 31/08/2025
Bill NO : 14460
Total Amount : 5180.00
</t>
  </si>
  <si>
    <t>(RUPEES FIVE THOUSAND ONE HUNDRED EIGHTY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</si>
</sst>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horizontal="right"/>
    </xf>
    <xf numFmtId="1" fontId="0" fillId="0" borderId="1" xfId="0" applyNumberFormat="1" applyFont="1" applyBorder="1"/>
    <xf numFmtId="1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6</xdr:col>
      <xdr:colOff>285750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250"/>
          <a:ext cx="3514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  <cell r="E160" t="str">
            <v>50 / CASE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N8" sqref="N8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4" customFormat="1" ht="90" customHeight="1">
      <c r="A1" s="13"/>
      <c r="B1" s="14"/>
      <c r="C1" s="14"/>
      <c r="D1" s="14"/>
      <c r="E1" s="14"/>
      <c r="F1" s="14"/>
      <c r="G1" s="15"/>
      <c r="H1" s="16" t="s">
        <v>29</v>
      </c>
      <c r="I1" s="16"/>
      <c r="J1" s="16"/>
      <c r="K1" s="16"/>
    </row>
    <row r="2" spans="1:11" s="4" customFormat="1" ht="75" customHeight="1">
      <c r="A2" s="13" t="s">
        <v>30</v>
      </c>
      <c r="B2" s="14"/>
      <c r="C2" s="14"/>
      <c r="D2" s="14"/>
      <c r="E2" s="14"/>
      <c r="F2" s="14"/>
      <c r="G2" s="15"/>
      <c r="H2" s="16" t="s">
        <v>33</v>
      </c>
      <c r="I2" s="16"/>
      <c r="J2" s="16"/>
      <c r="K2" s="16"/>
    </row>
    <row r="3" spans="1:11" s="1" customFormat="1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25</v>
      </c>
      <c r="I3" s="3" t="s">
        <v>26</v>
      </c>
      <c r="J3" s="3" t="s">
        <v>27</v>
      </c>
      <c r="K3" s="3" t="s">
        <v>28</v>
      </c>
    </row>
    <row r="4" spans="1:11">
      <c r="A4" s="2">
        <v>1</v>
      </c>
      <c r="B4" s="2" t="s">
        <v>0</v>
      </c>
      <c r="C4" s="2" t="s">
        <v>15</v>
      </c>
      <c r="D4" s="2" t="s">
        <v>1</v>
      </c>
      <c r="E4" s="2" t="s">
        <v>24</v>
      </c>
      <c r="F4" s="2" t="s">
        <v>20</v>
      </c>
      <c r="G4" s="9">
        <v>8</v>
      </c>
      <c r="H4" s="8">
        <f>VLOOKUP(F4,[1]MEGHA!$C$5:$D$162,2,FALSE)</f>
        <v>30</v>
      </c>
      <c r="I4" s="8">
        <f>VLOOKUP(F4,[1]MEGHA!$C$5:$E$162,3,FALSE)</f>
        <v>0</v>
      </c>
      <c r="J4" s="8">
        <v>20</v>
      </c>
      <c r="K4" s="8">
        <f>G4*H4+I4+20</f>
        <v>260</v>
      </c>
    </row>
    <row r="5" spans="1:11">
      <c r="A5" s="2">
        <v>2</v>
      </c>
      <c r="B5" s="2" t="s">
        <v>0</v>
      </c>
      <c r="C5" s="2" t="s">
        <v>16</v>
      </c>
      <c r="D5" s="2" t="s">
        <v>2</v>
      </c>
      <c r="E5" s="2" t="s">
        <v>24</v>
      </c>
      <c r="F5" s="2" t="s">
        <v>21</v>
      </c>
      <c r="G5" s="9">
        <v>25</v>
      </c>
      <c r="H5" s="8">
        <f>VLOOKUP(F5,[1]MEGHA!$C$5:$D$162,2,FALSE)</f>
        <v>30</v>
      </c>
      <c r="I5" s="8">
        <f>VLOOKUP(F5,[1]MEGHA!$C$5:$E$162,3,FALSE)</f>
        <v>0</v>
      </c>
      <c r="J5" s="8">
        <v>20</v>
      </c>
      <c r="K5" s="8">
        <f t="shared" ref="K5:K8" si="0">G5*H5+I5+20</f>
        <v>770</v>
      </c>
    </row>
    <row r="6" spans="1:11">
      <c r="A6" s="2">
        <v>3</v>
      </c>
      <c r="B6" s="2" t="s">
        <v>3</v>
      </c>
      <c r="C6" s="2" t="s">
        <v>17</v>
      </c>
      <c r="D6" s="2" t="s">
        <v>4</v>
      </c>
      <c r="E6" s="2" t="s">
        <v>24</v>
      </c>
      <c r="F6" s="2" t="s">
        <v>22</v>
      </c>
      <c r="G6" s="9">
        <v>18</v>
      </c>
      <c r="H6" s="8">
        <f>VLOOKUP(F6,[1]MEGHA!$C$5:$D$162,2,FALSE)</f>
        <v>50</v>
      </c>
      <c r="I6" s="8">
        <f>VLOOKUP(F6,[1]MEGHA!$C$5:$E$162,3,FALSE)</f>
        <v>0</v>
      </c>
      <c r="J6" s="8">
        <v>20</v>
      </c>
      <c r="K6" s="8">
        <f t="shared" si="0"/>
        <v>920</v>
      </c>
    </row>
    <row r="7" spans="1:11">
      <c r="A7" s="2">
        <v>4</v>
      </c>
      <c r="B7" s="2" t="s">
        <v>3</v>
      </c>
      <c r="C7" s="2" t="s">
        <v>19</v>
      </c>
      <c r="D7" s="2" t="s">
        <v>7</v>
      </c>
      <c r="E7" s="2" t="s">
        <v>24</v>
      </c>
      <c r="F7" s="2" t="s">
        <v>23</v>
      </c>
      <c r="G7" s="9">
        <v>20</v>
      </c>
      <c r="H7" s="8">
        <f>VLOOKUP(F7,[1]MEGHA!$C$5:$D$162,2,FALSE)</f>
        <v>42</v>
      </c>
      <c r="I7" s="8">
        <f>VLOOKUP(F7,[1]MEGHA!$C$5:$E$162,3,FALSE)</f>
        <v>0</v>
      </c>
      <c r="J7" s="8">
        <v>20</v>
      </c>
      <c r="K7" s="8">
        <f t="shared" si="0"/>
        <v>860</v>
      </c>
    </row>
    <row r="8" spans="1:11">
      <c r="A8" s="2">
        <v>5</v>
      </c>
      <c r="B8" s="2" t="s">
        <v>5</v>
      </c>
      <c r="C8" s="2" t="s">
        <v>18</v>
      </c>
      <c r="D8" s="2" t="s">
        <v>6</v>
      </c>
      <c r="E8" s="2" t="s">
        <v>24</v>
      </c>
      <c r="F8" s="2" t="s">
        <v>22</v>
      </c>
      <c r="G8" s="9">
        <v>47</v>
      </c>
      <c r="H8" s="8">
        <f>VLOOKUP(F8,[1]MEGHA!$C$5:$D$162,2,FALSE)</f>
        <v>50</v>
      </c>
      <c r="I8" s="8">
        <f>VLOOKUP(F8,[1]MEGHA!$C$5:$E$162,3,FALSE)</f>
        <v>0</v>
      </c>
      <c r="J8" s="8">
        <v>20</v>
      </c>
      <c r="K8" s="8">
        <f t="shared" si="0"/>
        <v>2370</v>
      </c>
    </row>
    <row r="9" spans="1:11" s="6" customFormat="1">
      <c r="A9" s="17" t="s">
        <v>34</v>
      </c>
      <c r="B9" s="18"/>
      <c r="C9" s="18"/>
      <c r="D9" s="18"/>
      <c r="E9" s="18"/>
      <c r="F9" s="18"/>
      <c r="G9" s="18"/>
      <c r="H9" s="19"/>
      <c r="I9" s="19"/>
      <c r="J9" s="20"/>
      <c r="K9" s="5">
        <f>SUM(K4:K8)</f>
        <v>5180</v>
      </c>
    </row>
    <row r="10" spans="1:11" s="6" customFormat="1" ht="30" customHeight="1">
      <c r="A10" s="11" t="s">
        <v>31</v>
      </c>
      <c r="B10" s="11"/>
      <c r="C10" s="11"/>
      <c r="D10" s="11"/>
      <c r="E10" s="11"/>
      <c r="F10" s="11"/>
      <c r="G10" s="11"/>
      <c r="H10" s="12"/>
      <c r="I10" s="12"/>
      <c r="J10" s="12"/>
      <c r="K10" s="12"/>
    </row>
    <row r="11" spans="1:11" s="6" customFormat="1" ht="30" customHeight="1">
      <c r="A11" s="11" t="s">
        <v>32</v>
      </c>
      <c r="B11" s="11"/>
      <c r="C11" s="11"/>
      <c r="D11" s="11"/>
      <c r="E11" s="11"/>
      <c r="F11" s="11"/>
      <c r="G11" s="11"/>
      <c r="H11" s="12"/>
      <c r="I11" s="12"/>
      <c r="J11" s="12"/>
      <c r="K11" s="12"/>
    </row>
    <row r="12" spans="1:11" s="4" customFormat="1">
      <c r="G12" s="10">
        <f>SUM(G4:G8)</f>
        <v>118</v>
      </c>
      <c r="H12" s="7"/>
      <c r="I12" s="7"/>
      <c r="J12" s="7"/>
      <c r="K12" s="7"/>
    </row>
  </sheetData>
  <sortState ref="B2:G6">
    <sortCondition ref="B2:B6"/>
  </sortState>
  <mergeCells count="7">
    <mergeCell ref="A11:K11"/>
    <mergeCell ref="A1:G1"/>
    <mergeCell ref="H1:K1"/>
    <mergeCell ref="A2:G2"/>
    <mergeCell ref="H2:K2"/>
    <mergeCell ref="A9:J9"/>
    <mergeCell ref="A10:K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2025-09-09T08:09:14Z</cp:lastPrinted>
  <dcterms:created xsi:type="dcterms:W3CDTF">2025-09-06T13:16:10Z</dcterms:created>
  <dcterms:modified xsi:type="dcterms:W3CDTF">2025-09-09T08:09:16Z</dcterms:modified>
</cp:coreProperties>
</file>