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23" i="1" l="1"/>
  <c r="I21" i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I14" i="1"/>
  <c r="H13" i="1"/>
  <c r="I13" i="1" s="1"/>
  <c r="H12" i="1"/>
  <c r="I12" i="1" s="1"/>
  <c r="I11" i="1"/>
  <c r="H10" i="1"/>
  <c r="I10" i="1" s="1"/>
  <c r="H9" i="1"/>
  <c r="I9" i="1" s="1"/>
  <c r="H8" i="1"/>
  <c r="I8" i="1" s="1"/>
  <c r="H7" i="1"/>
  <c r="I7" i="1" s="1"/>
  <c r="I6" i="1"/>
  <c r="H5" i="1"/>
  <c r="I5" i="1" s="1"/>
  <c r="H4" i="1"/>
  <c r="I4" i="1" s="1"/>
  <c r="I22" i="1" s="1"/>
</calcChain>
</file>

<file path=xl/sharedStrings.xml><?xml version="1.0" encoding="utf-8"?>
<sst xmlns="http://schemas.openxmlformats.org/spreadsheetml/2006/main" count="105" uniqueCount="70">
  <si>
    <t>Thanking you for your business.
PRAGATI LOGISTICS</t>
  </si>
  <si>
    <t>DEOGARH</t>
  </si>
  <si>
    <t>BOUDH</t>
  </si>
  <si>
    <t>MATHILI</t>
  </si>
  <si>
    <t>FROM</t>
  </si>
  <si>
    <t>DESTINATION</t>
  </si>
  <si>
    <t>CASE</t>
  </si>
  <si>
    <t>RATE</t>
  </si>
  <si>
    <t>DATE</t>
  </si>
  <si>
    <t xml:space="preserve">
HINDUSTAN AGENCIES
Address:MANCHESWAR PLOT NO-7 SEC-A, ZONE-B MANCHESWAR INDUSTRIAL ESTATE BHUBANESWAR 751010 ODISHA,9937278544
GST No: 21AAAFH5071L1ZL
</t>
  </si>
  <si>
    <t>INVOICE
PRAGATI LOGISTICS,SAMANTA SAHI KHUNTIA LANE, 8984191006
GST No: 21AGHPB9356M1Z9</t>
  </si>
  <si>
    <t>BBSR</t>
  </si>
  <si>
    <t>NUAPATNA</t>
  </si>
  <si>
    <t>MUNIGUDA</t>
  </si>
  <si>
    <t>Kindly, verify &amp; confirm within 7 days, else GST will be filed by 20th MAY, 2024. 
GST to be paid by Consignor under Reverse Charge Mechanism(RCM) as per GST.</t>
  </si>
  <si>
    <t>SL.</t>
  </si>
  <si>
    <t>LR NO.</t>
  </si>
  <si>
    <t>INV. NO.</t>
  </si>
  <si>
    <t>AMT.</t>
  </si>
  <si>
    <t>02/5/2024</t>
  </si>
  <si>
    <t>PL/BH/01326</t>
  </si>
  <si>
    <t>16985</t>
  </si>
  <si>
    <t>PL/BH/01327</t>
  </si>
  <si>
    <t>17210</t>
  </si>
  <si>
    <t>PL/BH/01329</t>
  </si>
  <si>
    <t>16837</t>
  </si>
  <si>
    <t>RAIRANGPUR</t>
  </si>
  <si>
    <t>07/5/2024</t>
  </si>
  <si>
    <t>PL/BH/01543</t>
  </si>
  <si>
    <t>19319</t>
  </si>
  <si>
    <t>09/5/2024</t>
  </si>
  <si>
    <t>PL/BH/01606</t>
  </si>
  <si>
    <t>20682</t>
  </si>
  <si>
    <t>PL/BH/01607</t>
  </si>
  <si>
    <t>20849</t>
  </si>
  <si>
    <t>10/5/2024</t>
  </si>
  <si>
    <t>PL/BH/01666</t>
  </si>
  <si>
    <t>22037</t>
  </si>
  <si>
    <t>16/5/2024</t>
  </si>
  <si>
    <t>PL/BH/01798</t>
  </si>
  <si>
    <t>24579</t>
  </si>
  <si>
    <t>KARANJIA</t>
  </si>
  <si>
    <t>PL/BH/01799</t>
  </si>
  <si>
    <t>25239</t>
  </si>
  <si>
    <t>17/5/2024</t>
  </si>
  <si>
    <t>PL/BH/01858</t>
  </si>
  <si>
    <t>15344</t>
  </si>
  <si>
    <t>PL/BH/01859</t>
  </si>
  <si>
    <t>25806</t>
  </si>
  <si>
    <t>REDHAKHOL</t>
  </si>
  <si>
    <t>18/5/2024</t>
  </si>
  <si>
    <t>PL/BH/01874</t>
  </si>
  <si>
    <t>26676</t>
  </si>
  <si>
    <t>20/5/2024</t>
  </si>
  <si>
    <t>PL/BH/01910</t>
  </si>
  <si>
    <t>27193</t>
  </si>
  <si>
    <t>PL/BH/01911</t>
  </si>
  <si>
    <t>27152</t>
  </si>
  <si>
    <t>PL/BH/01912</t>
  </si>
  <si>
    <t>27122</t>
  </si>
  <si>
    <t>23/5/2024</t>
  </si>
  <si>
    <t>PL/BH/02048</t>
  </si>
  <si>
    <t>29176</t>
  </si>
  <si>
    <t>29/5/2024</t>
  </si>
  <si>
    <t>PL/BH/02240</t>
  </si>
  <si>
    <t>28267</t>
  </si>
  <si>
    <t>PL/BH/02241</t>
  </si>
  <si>
    <t>32053</t>
  </si>
  <si>
    <t>(RUPEES NINETEEN THOUSAND SEVEN HUNDRED SIXTY ONLY</t>
  </si>
  <si>
    <t>Bill Date: 31/05/2024
Bill NO : 7087
Total Amount:  19760.00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</si>
</sst>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vertical="center" wrapText="1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5</xdr:col>
      <xdr:colOff>742950</xdr:colOff>
      <xdr:row>0</xdr:row>
      <xdr:rowOff>952501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"/>
          <a:ext cx="3733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APRIL,%202024/HINDUSTAN%20AGENC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KAMAKHYANAGAR</v>
          </cell>
          <cell r="G4">
            <v>1</v>
          </cell>
          <cell r="H4">
            <v>55</v>
          </cell>
        </row>
        <row r="5">
          <cell r="F5" t="str">
            <v>UMERKOT</v>
          </cell>
          <cell r="G5">
            <v>7</v>
          </cell>
          <cell r="H5">
            <v>70</v>
          </cell>
        </row>
        <row r="6">
          <cell r="F6" t="str">
            <v>MATHILI</v>
          </cell>
          <cell r="G6">
            <v>15</v>
          </cell>
          <cell r="H6">
            <v>70</v>
          </cell>
        </row>
        <row r="7">
          <cell r="F7" t="str">
            <v>BOUDH</v>
          </cell>
          <cell r="G7">
            <v>60</v>
          </cell>
          <cell r="H7">
            <v>70</v>
          </cell>
        </row>
        <row r="8">
          <cell r="F8" t="str">
            <v>MADHAPUR</v>
          </cell>
          <cell r="G8">
            <v>22</v>
          </cell>
          <cell r="H8">
            <v>55</v>
          </cell>
        </row>
        <row r="9">
          <cell r="F9" t="str">
            <v>MADHAPUR</v>
          </cell>
          <cell r="G9">
            <v>7</v>
          </cell>
          <cell r="H9">
            <v>55</v>
          </cell>
        </row>
        <row r="10">
          <cell r="F10" t="str">
            <v>DEOGARH</v>
          </cell>
          <cell r="G10">
            <v>19</v>
          </cell>
          <cell r="H10">
            <v>70</v>
          </cell>
        </row>
        <row r="11">
          <cell r="F11" t="str">
            <v>BOUDH</v>
          </cell>
          <cell r="G11">
            <v>21</v>
          </cell>
          <cell r="H11">
            <v>70</v>
          </cell>
        </row>
        <row r="12">
          <cell r="F12" t="str">
            <v>BOUDH</v>
          </cell>
          <cell r="G12">
            <v>10</v>
          </cell>
          <cell r="H12">
            <v>70</v>
          </cell>
        </row>
        <row r="13">
          <cell r="F13" t="str">
            <v>KOTPAD</v>
          </cell>
          <cell r="G13">
            <v>13</v>
          </cell>
          <cell r="H13">
            <v>70</v>
          </cell>
        </row>
        <row r="14">
          <cell r="F14" t="str">
            <v>MUNIGUDA</v>
          </cell>
          <cell r="G14">
            <v>37</v>
          </cell>
          <cell r="H14">
            <v>70</v>
          </cell>
        </row>
        <row r="15">
          <cell r="F15" t="str">
            <v>NABARANGPUR</v>
          </cell>
          <cell r="G15">
            <v>3</v>
          </cell>
          <cell r="H15">
            <v>70</v>
          </cell>
        </row>
        <row r="16">
          <cell r="F16" t="str">
            <v>ANANDAPUR</v>
          </cell>
          <cell r="G16">
            <v>27</v>
          </cell>
          <cell r="H16">
            <v>55</v>
          </cell>
        </row>
        <row r="17">
          <cell r="F17" t="str">
            <v>BOUDH</v>
          </cell>
          <cell r="G17">
            <v>33</v>
          </cell>
          <cell r="H17">
            <v>70</v>
          </cell>
        </row>
        <row r="18">
          <cell r="F18" t="str">
            <v>MADHAPUR</v>
          </cell>
          <cell r="G18">
            <v>23</v>
          </cell>
          <cell r="H18">
            <v>55</v>
          </cell>
        </row>
        <row r="19">
          <cell r="F19" t="str">
            <v>DEOGARH</v>
          </cell>
          <cell r="G19">
            <v>12</v>
          </cell>
          <cell r="H19">
            <v>70</v>
          </cell>
        </row>
        <row r="20">
          <cell r="F20" t="str">
            <v>NUAPATNA</v>
          </cell>
          <cell r="G20">
            <v>5</v>
          </cell>
          <cell r="H20">
            <v>55</v>
          </cell>
        </row>
        <row r="21">
          <cell r="F21" t="str">
            <v>MADHAPUR</v>
          </cell>
          <cell r="G21">
            <v>12</v>
          </cell>
          <cell r="H21">
            <v>55</v>
          </cell>
        </row>
        <row r="22">
          <cell r="F22" t="str">
            <v>BOUDH</v>
          </cell>
          <cell r="G22">
            <v>32</v>
          </cell>
          <cell r="H22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10" workbookViewId="0">
      <selection activeCell="N25" sqref="N25"/>
    </sheetView>
  </sheetViews>
  <sheetFormatPr defaultRowHeight="15"/>
  <cols>
    <col min="1" max="1" width="5" style="1" customWidth="1"/>
    <col min="2" max="2" width="10.5703125" style="1" customWidth="1"/>
    <col min="3" max="3" width="12.85546875" style="1" customWidth="1"/>
    <col min="4" max="4" width="8.85546875" style="1" customWidth="1"/>
    <col min="5" max="5" width="8.140625" style="1" customWidth="1"/>
    <col min="6" max="6" width="17.85546875" style="1" bestFit="1" customWidth="1"/>
    <col min="7" max="7" width="7.5703125" style="1" customWidth="1"/>
    <col min="8" max="8" width="7.140625" style="2" customWidth="1"/>
    <col min="9" max="9" width="10.5703125" style="2" customWidth="1"/>
    <col min="10" max="16384" width="9.140625" style="1"/>
  </cols>
  <sheetData>
    <row r="1" spans="1:14" ht="82.5" customHeight="1">
      <c r="A1" s="18"/>
      <c r="B1" s="19"/>
      <c r="C1" s="19"/>
      <c r="D1" s="19"/>
      <c r="E1" s="19"/>
      <c r="F1" s="20"/>
      <c r="G1" s="24" t="s">
        <v>10</v>
      </c>
      <c r="H1" s="25"/>
      <c r="I1" s="25"/>
    </row>
    <row r="2" spans="1:14" s="4" customFormat="1" ht="72" customHeight="1">
      <c r="A2" s="21" t="s">
        <v>9</v>
      </c>
      <c r="B2" s="22"/>
      <c r="C2" s="22"/>
      <c r="D2" s="22"/>
      <c r="E2" s="22"/>
      <c r="F2" s="23"/>
      <c r="G2" s="24" t="s">
        <v>69</v>
      </c>
      <c r="H2" s="26"/>
      <c r="I2" s="26"/>
    </row>
    <row r="3" spans="1:14" s="5" customFormat="1" ht="15" customHeight="1">
      <c r="A3" s="6" t="s">
        <v>15</v>
      </c>
      <c r="B3" s="6" t="s">
        <v>8</v>
      </c>
      <c r="C3" s="6" t="s">
        <v>16</v>
      </c>
      <c r="D3" s="6" t="s">
        <v>17</v>
      </c>
      <c r="E3" s="6" t="s">
        <v>4</v>
      </c>
      <c r="F3" s="6" t="s">
        <v>5</v>
      </c>
      <c r="G3" s="6" t="s">
        <v>6</v>
      </c>
      <c r="H3" s="13" t="s">
        <v>7</v>
      </c>
      <c r="I3" s="13" t="s">
        <v>18</v>
      </c>
      <c r="N3" s="4"/>
    </row>
    <row r="4" spans="1:14" s="5" customFormat="1" ht="15" customHeight="1">
      <c r="A4" s="7">
        <v>1</v>
      </c>
      <c r="B4" s="8" t="s">
        <v>19</v>
      </c>
      <c r="C4" s="8" t="s">
        <v>20</v>
      </c>
      <c r="D4" s="8" t="s">
        <v>21</v>
      </c>
      <c r="E4" s="8" t="s">
        <v>11</v>
      </c>
      <c r="F4" s="8" t="s">
        <v>2</v>
      </c>
      <c r="G4" s="8">
        <v>10</v>
      </c>
      <c r="H4" s="9">
        <f>VLOOKUP(F4,[1]Invoice!$F$4:$H$22,3,FALSE)</f>
        <v>70</v>
      </c>
      <c r="I4" s="9">
        <f t="shared" ref="I4:I21" si="0">G4*H4</f>
        <v>700</v>
      </c>
      <c r="N4" s="4"/>
    </row>
    <row r="5" spans="1:14" s="5" customFormat="1" ht="15" customHeight="1">
      <c r="A5" s="7">
        <v>2</v>
      </c>
      <c r="B5" s="8" t="s">
        <v>19</v>
      </c>
      <c r="C5" s="8" t="s">
        <v>22</v>
      </c>
      <c r="D5" s="8" t="s">
        <v>23</v>
      </c>
      <c r="E5" s="8" t="s">
        <v>11</v>
      </c>
      <c r="F5" s="8" t="s">
        <v>1</v>
      </c>
      <c r="G5" s="8">
        <v>9</v>
      </c>
      <c r="H5" s="9">
        <f>VLOOKUP(F5,[1]Invoice!$F$4:$H$22,3,FALSE)</f>
        <v>70</v>
      </c>
      <c r="I5" s="9">
        <f t="shared" si="0"/>
        <v>630</v>
      </c>
      <c r="N5" s="4"/>
    </row>
    <row r="6" spans="1:14" s="5" customFormat="1" ht="15" customHeight="1">
      <c r="A6" s="7">
        <v>3</v>
      </c>
      <c r="B6" s="8" t="s">
        <v>19</v>
      </c>
      <c r="C6" s="8" t="s">
        <v>24</v>
      </c>
      <c r="D6" s="8" t="s">
        <v>25</v>
      </c>
      <c r="E6" s="8" t="s">
        <v>11</v>
      </c>
      <c r="F6" s="8" t="s">
        <v>26</v>
      </c>
      <c r="G6" s="8">
        <v>5</v>
      </c>
      <c r="H6" s="9">
        <v>55</v>
      </c>
      <c r="I6" s="9">
        <f t="shared" si="0"/>
        <v>275</v>
      </c>
      <c r="N6" s="4"/>
    </row>
    <row r="7" spans="1:14" s="5" customFormat="1" ht="15" customHeight="1">
      <c r="A7" s="7">
        <v>4</v>
      </c>
      <c r="B7" s="8" t="s">
        <v>27</v>
      </c>
      <c r="C7" s="8" t="s">
        <v>28</v>
      </c>
      <c r="D7" s="8" t="s">
        <v>29</v>
      </c>
      <c r="E7" s="8" t="s">
        <v>11</v>
      </c>
      <c r="F7" s="8" t="s">
        <v>1</v>
      </c>
      <c r="G7" s="8">
        <v>17</v>
      </c>
      <c r="H7" s="9">
        <f>VLOOKUP(F7,[1]Invoice!$F$4:$H$22,3,FALSE)</f>
        <v>70</v>
      </c>
      <c r="I7" s="9">
        <f t="shared" si="0"/>
        <v>1190</v>
      </c>
      <c r="N7" s="4"/>
    </row>
    <row r="8" spans="1:14" s="5" customFormat="1" ht="15" customHeight="1">
      <c r="A8" s="7">
        <v>5</v>
      </c>
      <c r="B8" s="8" t="s">
        <v>30</v>
      </c>
      <c r="C8" s="8" t="s">
        <v>31</v>
      </c>
      <c r="D8" s="8" t="s">
        <v>32</v>
      </c>
      <c r="E8" s="8" t="s">
        <v>11</v>
      </c>
      <c r="F8" s="8" t="s">
        <v>2</v>
      </c>
      <c r="G8" s="8">
        <v>15</v>
      </c>
      <c r="H8" s="9">
        <f>VLOOKUP(F8,[1]Invoice!$F$4:$H$22,3,FALSE)</f>
        <v>70</v>
      </c>
      <c r="I8" s="9">
        <f t="shared" si="0"/>
        <v>1050</v>
      </c>
      <c r="N8" s="4"/>
    </row>
    <row r="9" spans="1:14" s="5" customFormat="1" ht="15" customHeight="1">
      <c r="A9" s="7">
        <v>6</v>
      </c>
      <c r="B9" s="8" t="s">
        <v>30</v>
      </c>
      <c r="C9" s="8" t="s">
        <v>33</v>
      </c>
      <c r="D9" s="8" t="s">
        <v>34</v>
      </c>
      <c r="E9" s="8" t="s">
        <v>11</v>
      </c>
      <c r="F9" s="8" t="s">
        <v>1</v>
      </c>
      <c r="G9" s="8">
        <v>6</v>
      </c>
      <c r="H9" s="9">
        <f>VLOOKUP(F9,[1]Invoice!$F$4:$H$22,3,FALSE)</f>
        <v>70</v>
      </c>
      <c r="I9" s="9">
        <f t="shared" si="0"/>
        <v>420</v>
      </c>
      <c r="N9" s="4"/>
    </row>
    <row r="10" spans="1:14" s="5" customFormat="1" ht="15" customHeight="1">
      <c r="A10" s="7">
        <v>7</v>
      </c>
      <c r="B10" s="8" t="s">
        <v>35</v>
      </c>
      <c r="C10" s="8" t="s">
        <v>36</v>
      </c>
      <c r="D10" s="8" t="s">
        <v>37</v>
      </c>
      <c r="E10" s="8" t="s">
        <v>11</v>
      </c>
      <c r="F10" s="8" t="s">
        <v>2</v>
      </c>
      <c r="G10" s="8">
        <v>11</v>
      </c>
      <c r="H10" s="9">
        <f>VLOOKUP(F10,[1]Invoice!$F$4:$H$22,3,FALSE)</f>
        <v>70</v>
      </c>
      <c r="I10" s="9">
        <f t="shared" si="0"/>
        <v>770</v>
      </c>
      <c r="N10" s="4"/>
    </row>
    <row r="11" spans="1:14" s="5" customFormat="1" ht="15" customHeight="1">
      <c r="A11" s="7">
        <v>8</v>
      </c>
      <c r="B11" s="8" t="s">
        <v>38</v>
      </c>
      <c r="C11" s="8" t="s">
        <v>39</v>
      </c>
      <c r="D11" s="8" t="s">
        <v>40</v>
      </c>
      <c r="E11" s="8" t="s">
        <v>11</v>
      </c>
      <c r="F11" s="8" t="s">
        <v>41</v>
      </c>
      <c r="G11" s="8">
        <v>1</v>
      </c>
      <c r="H11" s="9">
        <v>55</v>
      </c>
      <c r="I11" s="9">
        <f t="shared" si="0"/>
        <v>55</v>
      </c>
      <c r="N11" s="4"/>
    </row>
    <row r="12" spans="1:14" s="5" customFormat="1" ht="15" customHeight="1">
      <c r="A12" s="7">
        <v>9</v>
      </c>
      <c r="B12" s="8" t="s">
        <v>38</v>
      </c>
      <c r="C12" s="8" t="s">
        <v>42</v>
      </c>
      <c r="D12" s="8" t="s">
        <v>43</v>
      </c>
      <c r="E12" s="8" t="s">
        <v>11</v>
      </c>
      <c r="F12" s="8" t="s">
        <v>13</v>
      </c>
      <c r="G12" s="8">
        <v>11</v>
      </c>
      <c r="H12" s="9">
        <f>VLOOKUP(F12,[1]Invoice!$F$4:$H$22,3,FALSE)</f>
        <v>70</v>
      </c>
      <c r="I12" s="9">
        <f t="shared" si="0"/>
        <v>770</v>
      </c>
      <c r="N12" s="4"/>
    </row>
    <row r="13" spans="1:14" s="5" customFormat="1" ht="15" customHeight="1">
      <c r="A13" s="7">
        <v>10</v>
      </c>
      <c r="B13" s="8" t="s">
        <v>44</v>
      </c>
      <c r="C13" s="8" t="s">
        <v>45</v>
      </c>
      <c r="D13" s="8" t="s">
        <v>46</v>
      </c>
      <c r="E13" s="8" t="s">
        <v>11</v>
      </c>
      <c r="F13" s="8" t="s">
        <v>2</v>
      </c>
      <c r="G13" s="8">
        <v>71</v>
      </c>
      <c r="H13" s="9">
        <f>VLOOKUP(F13,[1]Invoice!$F$4:$H$22,3,FALSE)</f>
        <v>70</v>
      </c>
      <c r="I13" s="9">
        <f t="shared" si="0"/>
        <v>4970</v>
      </c>
      <c r="N13" s="4"/>
    </row>
    <row r="14" spans="1:14" s="5" customFormat="1" ht="15" customHeight="1">
      <c r="A14" s="7">
        <v>11</v>
      </c>
      <c r="B14" s="8" t="s">
        <v>44</v>
      </c>
      <c r="C14" s="8" t="s">
        <v>47</v>
      </c>
      <c r="D14" s="8" t="s">
        <v>48</v>
      </c>
      <c r="E14" s="8" t="s">
        <v>11</v>
      </c>
      <c r="F14" s="8" t="s">
        <v>49</v>
      </c>
      <c r="G14" s="8">
        <v>22</v>
      </c>
      <c r="H14" s="9">
        <v>70</v>
      </c>
      <c r="I14" s="9">
        <f t="shared" si="0"/>
        <v>1540</v>
      </c>
      <c r="N14" s="4"/>
    </row>
    <row r="15" spans="1:14" s="5" customFormat="1" ht="15" customHeight="1">
      <c r="A15" s="7">
        <v>12</v>
      </c>
      <c r="B15" s="8" t="s">
        <v>50</v>
      </c>
      <c r="C15" s="8" t="s">
        <v>51</v>
      </c>
      <c r="D15" s="8" t="s">
        <v>52</v>
      </c>
      <c r="E15" s="8" t="s">
        <v>11</v>
      </c>
      <c r="F15" s="8" t="s">
        <v>1</v>
      </c>
      <c r="G15" s="8">
        <v>9</v>
      </c>
      <c r="H15" s="9">
        <f>VLOOKUP(F15,[1]Invoice!$F$4:$H$22,3,FALSE)</f>
        <v>70</v>
      </c>
      <c r="I15" s="9">
        <f t="shared" si="0"/>
        <v>630</v>
      </c>
      <c r="N15" s="4"/>
    </row>
    <row r="16" spans="1:14" s="5" customFormat="1" ht="15" customHeight="1">
      <c r="A16" s="7">
        <v>13</v>
      </c>
      <c r="B16" s="8" t="s">
        <v>53</v>
      </c>
      <c r="C16" s="8" t="s">
        <v>54</v>
      </c>
      <c r="D16" s="8" t="s">
        <v>55</v>
      </c>
      <c r="E16" s="8" t="s">
        <v>11</v>
      </c>
      <c r="F16" s="8" t="s">
        <v>1</v>
      </c>
      <c r="G16" s="8">
        <v>16</v>
      </c>
      <c r="H16" s="9">
        <f>VLOOKUP(F16,[1]Invoice!$F$4:$H$22,3,FALSE)</f>
        <v>70</v>
      </c>
      <c r="I16" s="9">
        <f t="shared" si="0"/>
        <v>1120</v>
      </c>
      <c r="N16" s="4"/>
    </row>
    <row r="17" spans="1:14" s="5" customFormat="1" ht="15" customHeight="1">
      <c r="A17" s="7">
        <v>14</v>
      </c>
      <c r="B17" s="8" t="s">
        <v>53</v>
      </c>
      <c r="C17" s="8" t="s">
        <v>56</v>
      </c>
      <c r="D17" s="8" t="s">
        <v>57</v>
      </c>
      <c r="E17" s="8" t="s">
        <v>11</v>
      </c>
      <c r="F17" s="8" t="s">
        <v>2</v>
      </c>
      <c r="G17" s="8">
        <v>43</v>
      </c>
      <c r="H17" s="9">
        <f>VLOOKUP(F17,[1]Invoice!$F$4:$H$22,3,FALSE)</f>
        <v>70</v>
      </c>
      <c r="I17" s="9">
        <f t="shared" si="0"/>
        <v>3010</v>
      </c>
      <c r="N17" s="4"/>
    </row>
    <row r="18" spans="1:14" s="5" customFormat="1" ht="15" customHeight="1">
      <c r="A18" s="7">
        <v>15</v>
      </c>
      <c r="B18" s="8" t="s">
        <v>53</v>
      </c>
      <c r="C18" s="8" t="s">
        <v>58</v>
      </c>
      <c r="D18" s="8" t="s">
        <v>59</v>
      </c>
      <c r="E18" s="8" t="s">
        <v>11</v>
      </c>
      <c r="F18" s="8" t="s">
        <v>13</v>
      </c>
      <c r="G18" s="8">
        <v>7</v>
      </c>
      <c r="H18" s="9">
        <f>VLOOKUP(F18,[1]Invoice!$F$4:$H$22,3,FALSE)</f>
        <v>70</v>
      </c>
      <c r="I18" s="9">
        <f t="shared" si="0"/>
        <v>490</v>
      </c>
      <c r="N18" s="4"/>
    </row>
    <row r="19" spans="1:14" s="5" customFormat="1" ht="15" customHeight="1">
      <c r="A19" s="7">
        <v>16</v>
      </c>
      <c r="B19" s="8" t="s">
        <v>60</v>
      </c>
      <c r="C19" s="8" t="s">
        <v>61</v>
      </c>
      <c r="D19" s="8" t="s">
        <v>62</v>
      </c>
      <c r="E19" s="8" t="s">
        <v>11</v>
      </c>
      <c r="F19" s="8" t="s">
        <v>3</v>
      </c>
      <c r="G19" s="8">
        <v>10</v>
      </c>
      <c r="H19" s="9">
        <f>VLOOKUP(F19,[1]Invoice!$F$4:$H$22,3,FALSE)</f>
        <v>70</v>
      </c>
      <c r="I19" s="9">
        <f t="shared" si="0"/>
        <v>700</v>
      </c>
      <c r="N19" s="4"/>
    </row>
    <row r="20" spans="1:14" s="5" customFormat="1" ht="15" customHeight="1">
      <c r="A20" s="7">
        <v>17</v>
      </c>
      <c r="B20" s="8" t="s">
        <v>63</v>
      </c>
      <c r="C20" s="8" t="s">
        <v>64</v>
      </c>
      <c r="D20" s="8" t="s">
        <v>65</v>
      </c>
      <c r="E20" s="8" t="s">
        <v>11</v>
      </c>
      <c r="F20" s="8" t="s">
        <v>12</v>
      </c>
      <c r="G20" s="8">
        <v>2</v>
      </c>
      <c r="H20" s="9">
        <f>VLOOKUP(F20,[1]Invoice!$F$4:$H$22,3,FALSE)</f>
        <v>55</v>
      </c>
      <c r="I20" s="9">
        <f t="shared" si="0"/>
        <v>110</v>
      </c>
      <c r="N20" s="4"/>
    </row>
    <row r="21" spans="1:14" s="5" customFormat="1" ht="15" customHeight="1">
      <c r="A21" s="7">
        <v>18</v>
      </c>
      <c r="B21" s="8" t="s">
        <v>63</v>
      </c>
      <c r="C21" s="8" t="s">
        <v>66</v>
      </c>
      <c r="D21" s="8" t="s">
        <v>67</v>
      </c>
      <c r="E21" s="8" t="s">
        <v>11</v>
      </c>
      <c r="F21" s="8" t="s">
        <v>49</v>
      </c>
      <c r="G21" s="8">
        <v>19</v>
      </c>
      <c r="H21" s="9">
        <v>70</v>
      </c>
      <c r="I21" s="9">
        <f t="shared" si="0"/>
        <v>1330</v>
      </c>
      <c r="N21" s="4"/>
    </row>
    <row r="22" spans="1:14" s="5" customFormat="1" ht="15" customHeight="1">
      <c r="A22" s="27" t="s">
        <v>68</v>
      </c>
      <c r="B22" s="28"/>
      <c r="C22" s="28"/>
      <c r="D22" s="28"/>
      <c r="E22" s="28"/>
      <c r="F22" s="28"/>
      <c r="G22" s="28"/>
      <c r="H22" s="29"/>
      <c r="I22" s="14">
        <f>SUM(I4:I21)</f>
        <v>19760</v>
      </c>
    </row>
    <row r="23" spans="1:14" s="5" customFormat="1" ht="15" customHeight="1">
      <c r="A23" s="10"/>
      <c r="B23"/>
      <c r="C23"/>
      <c r="D23"/>
      <c r="E23"/>
      <c r="F23"/>
      <c r="G23" s="6">
        <f>SUM(G4:G21)</f>
        <v>284</v>
      </c>
      <c r="H23" s="12"/>
      <c r="I23" s="12"/>
    </row>
    <row r="24" spans="1:14" s="11" customFormat="1" ht="33" customHeight="1">
      <c r="A24" s="15" t="s">
        <v>14</v>
      </c>
      <c r="B24" s="16"/>
      <c r="C24" s="16"/>
      <c r="D24" s="16"/>
      <c r="E24" s="16"/>
      <c r="F24" s="16"/>
      <c r="G24" s="16"/>
      <c r="H24" s="16"/>
      <c r="I24" s="17"/>
    </row>
    <row r="25" spans="1:14" s="3" customFormat="1" ht="36.75" customHeight="1">
      <c r="A25" s="15" t="s">
        <v>0</v>
      </c>
      <c r="B25" s="16"/>
      <c r="C25" s="16"/>
      <c r="D25" s="16"/>
      <c r="E25" s="16"/>
      <c r="F25" s="16"/>
      <c r="G25" s="16"/>
      <c r="H25" s="16"/>
      <c r="I25" s="17"/>
    </row>
  </sheetData>
  <mergeCells count="7">
    <mergeCell ref="A24:I24"/>
    <mergeCell ref="A25:I25"/>
    <mergeCell ref="A1:F1"/>
    <mergeCell ref="A2:F2"/>
    <mergeCell ref="G1:I1"/>
    <mergeCell ref="G2:I2"/>
    <mergeCell ref="A22:H22"/>
  </mergeCells>
  <pageMargins left="0.35433070866141736" right="0.19685039370078741" top="0.39370078740157483" bottom="0.6692913385826772" header="0.39370078740157483" footer="0.27559055118110237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2024-05-08T15:08:17Z</cp:lastPrinted>
  <dcterms:created xsi:type="dcterms:W3CDTF">2023-06-10T06:57:13Z</dcterms:created>
  <dcterms:modified xsi:type="dcterms:W3CDTF">2024-06-10T09:57:58Z</dcterms:modified>
</cp:coreProperties>
</file>