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600" windowWidth="20730" windowHeight="11760"/>
  </bookViews>
  <sheets>
    <sheet name="Invoice" sheetId="1" r:id="rId1"/>
  </sheets>
  <definedNames>
    <definedName name="_xlnm._FilterDatabase" localSheetId="0" hidden="1">Invoice!$A$4:$M$31</definedName>
  </definedNames>
  <calcPr calcId="144525"/>
</workbook>
</file>

<file path=xl/calcChain.xml><?xml version="1.0" encoding="utf-8"?>
<calcChain xmlns="http://schemas.openxmlformats.org/spreadsheetml/2006/main">
  <c r="G29" i="1" l="1"/>
  <c r="J27" i="1"/>
  <c r="I27" i="1"/>
  <c r="L27" i="1" s="1"/>
  <c r="J26" i="1"/>
  <c r="I26" i="1"/>
  <c r="L26" i="1" s="1"/>
  <c r="J25" i="1"/>
  <c r="I25" i="1"/>
  <c r="L25" i="1" s="1"/>
  <c r="J24" i="1"/>
  <c r="I24" i="1"/>
  <c r="L24" i="1" s="1"/>
  <c r="J23" i="1"/>
  <c r="I23" i="1"/>
  <c r="L23" i="1" s="1"/>
  <c r="J22" i="1"/>
  <c r="I22" i="1"/>
  <c r="L22" i="1" s="1"/>
  <c r="J21" i="1"/>
  <c r="I21" i="1"/>
  <c r="L21" i="1" s="1"/>
  <c r="J20" i="1"/>
  <c r="I20" i="1"/>
  <c r="L20" i="1" s="1"/>
  <c r="J19" i="1"/>
  <c r="I19" i="1"/>
  <c r="L19" i="1" s="1"/>
  <c r="J18" i="1"/>
  <c r="I18" i="1"/>
  <c r="L18" i="1" s="1"/>
  <c r="J17" i="1"/>
  <c r="I17" i="1"/>
  <c r="L17" i="1" s="1"/>
  <c r="J16" i="1"/>
  <c r="I16" i="1"/>
  <c r="L16" i="1" s="1"/>
  <c r="J15" i="1"/>
  <c r="I15" i="1"/>
  <c r="L15" i="1" s="1"/>
  <c r="J14" i="1"/>
  <c r="I14" i="1"/>
  <c r="L14" i="1" s="1"/>
  <c r="J13" i="1"/>
  <c r="I13" i="1"/>
  <c r="L13" i="1" s="1"/>
  <c r="J12" i="1"/>
  <c r="I12" i="1"/>
  <c r="L12" i="1" s="1"/>
  <c r="J11" i="1"/>
  <c r="I11" i="1"/>
  <c r="L11" i="1" s="1"/>
  <c r="J10" i="1"/>
  <c r="I10" i="1"/>
  <c r="L10" i="1" s="1"/>
  <c r="J9" i="1"/>
  <c r="I9" i="1"/>
  <c r="L9" i="1" s="1"/>
  <c r="J8" i="1"/>
  <c r="I8" i="1"/>
  <c r="L8" i="1" s="1"/>
  <c r="J7" i="1"/>
  <c r="I7" i="1"/>
  <c r="L7" i="1" s="1"/>
  <c r="J6" i="1"/>
  <c r="I6" i="1"/>
  <c r="L6" i="1" s="1"/>
  <c r="A6" i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J5" i="1"/>
  <c r="I5" i="1"/>
  <c r="L5" i="1" l="1"/>
  <c r="L28" i="1" s="1"/>
</calcChain>
</file>

<file path=xl/sharedStrings.xml><?xml version="1.0" encoding="utf-8"?>
<sst xmlns="http://schemas.openxmlformats.org/spreadsheetml/2006/main" count="157" uniqueCount="94">
  <si>
    <t>INVOICE
PRAGATI LOGISTICS,SAMANTA SAHI KHUNTIA LANE,8984191006
GST No:21AGHPB9356M1Z9</t>
  </si>
  <si>
    <t>Thanking you for your business.
PRAGATI LOGISTICS</t>
  </si>
  <si>
    <t>DATE</t>
  </si>
  <si>
    <t>LR NO.</t>
  </si>
  <si>
    <t>INV. NO.</t>
  </si>
  <si>
    <t>FROM</t>
  </si>
  <si>
    <t>DESTINATION</t>
  </si>
  <si>
    <t>CASE</t>
  </si>
  <si>
    <t>RATE</t>
  </si>
  <si>
    <t>HML</t>
  </si>
  <si>
    <t>DD.CH.</t>
  </si>
  <si>
    <t>LR CH.</t>
  </si>
  <si>
    <t>AMT.</t>
  </si>
  <si>
    <t>PRODUCT</t>
  </si>
  <si>
    <t>CTC</t>
  </si>
  <si>
    <t>DRY FRUITS</t>
  </si>
  <si>
    <t>PURI</t>
  </si>
  <si>
    <t>BALASORE</t>
  </si>
  <si>
    <t>DHENKANAL</t>
  </si>
  <si>
    <t xml:space="preserve">
DEBARATI MARKETING SOLUTIONS
Address:TELENGAPENTHA,NEAR SANTOSHI MAA TEMPLE,
CUTTACK,9438274325
GST No:21DSAPS9712J1ZL
</t>
  </si>
  <si>
    <t>SL</t>
  </si>
  <si>
    <t>KEONJHAR</t>
  </si>
  <si>
    <t>PARADEEP</t>
  </si>
  <si>
    <t>NIALI</t>
  </si>
  <si>
    <t>JAGATSINGHPUR</t>
  </si>
  <si>
    <t>MACHIPADA</t>
  </si>
  <si>
    <t>NAYAGARH</t>
  </si>
  <si>
    <t>SALIPUR</t>
  </si>
  <si>
    <t>RAIRANGPUR</t>
  </si>
  <si>
    <t>Kindly, verify &amp; confirm within 7 days, else GST will be filed by 20th JUNE, 2026. 
GST to be paid by Consignor under Reverse Charge Mechanism(RCM) as per GST.</t>
  </si>
  <si>
    <t>01/5/2026</t>
  </si>
  <si>
    <t>PL/DO/01339</t>
  </si>
  <si>
    <t>48</t>
  </si>
  <si>
    <t>PL/MA/00962</t>
  </si>
  <si>
    <t>47</t>
  </si>
  <si>
    <t>ANGUL</t>
  </si>
  <si>
    <t>04/5/2026</t>
  </si>
  <si>
    <t>PL/DO/01422</t>
  </si>
  <si>
    <t>46</t>
  </si>
  <si>
    <t>NIRAKARPUR</t>
  </si>
  <si>
    <t>14/5/2026</t>
  </si>
  <si>
    <t>PL/MA/01329</t>
  </si>
  <si>
    <t>080</t>
  </si>
  <si>
    <t>BARIPADA</t>
  </si>
  <si>
    <t>PL/MA/01357</t>
  </si>
  <si>
    <t>078</t>
  </si>
  <si>
    <t>15/5/2026</t>
  </si>
  <si>
    <t>PL/DO/02009</t>
  </si>
  <si>
    <t>81</t>
  </si>
  <si>
    <t>PL/DO/02012</t>
  </si>
  <si>
    <t>76</t>
  </si>
  <si>
    <t>PL/DO/02013</t>
  </si>
  <si>
    <t>77</t>
  </si>
  <si>
    <t>PL/DO/02021</t>
  </si>
  <si>
    <t>79</t>
  </si>
  <si>
    <t>18/5/2026</t>
  </si>
  <si>
    <t>PL/DO/02124</t>
  </si>
  <si>
    <t>097</t>
  </si>
  <si>
    <t>PATTAMUNDAI</t>
  </si>
  <si>
    <t>19/5/2026</t>
  </si>
  <si>
    <t>PL/DO/02138</t>
  </si>
  <si>
    <t>96</t>
  </si>
  <si>
    <t>PL/DO/02196</t>
  </si>
  <si>
    <t>099</t>
  </si>
  <si>
    <t>AGARBATTI</t>
  </si>
  <si>
    <t>23/5/2026</t>
  </si>
  <si>
    <t>PL/DO/02349</t>
  </si>
  <si>
    <t>116</t>
  </si>
  <si>
    <t>KENDRAPARA</t>
  </si>
  <si>
    <t>PL/DO/02350</t>
  </si>
  <si>
    <t>114</t>
  </si>
  <si>
    <t>PL/MA/01500</t>
  </si>
  <si>
    <t>113</t>
  </si>
  <si>
    <t>JODA</t>
  </si>
  <si>
    <t>PL/MA/01501</t>
  </si>
  <si>
    <t>112</t>
  </si>
  <si>
    <t>PL/MA/01502</t>
  </si>
  <si>
    <t>110</t>
  </si>
  <si>
    <t>PL/MA/01503</t>
  </si>
  <si>
    <t>111</t>
  </si>
  <si>
    <t>KARANJIA</t>
  </si>
  <si>
    <t>30/5/2026</t>
  </si>
  <si>
    <t>PL/DO/02677</t>
  </si>
  <si>
    <t>131</t>
  </si>
  <si>
    <t>PL/DO/02678</t>
  </si>
  <si>
    <t>130</t>
  </si>
  <si>
    <t>PL/DO/02683</t>
  </si>
  <si>
    <t>132</t>
  </si>
  <si>
    <t>PL/DO/02684</t>
  </si>
  <si>
    <t>127</t>
  </si>
  <si>
    <t>PL/MA/01716</t>
  </si>
  <si>
    <t>133</t>
  </si>
  <si>
    <t>(RUPEES NINETEEN THOUSAND FOUR HUNDRED SIXTY SIX ONLY)</t>
  </si>
  <si>
    <t xml:space="preserve">Bill Date: 31/05/2026
Bill No : 5263
Total Amount: 19466.00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</si>
</sst>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 applyNumberFormat="1" applyFont="1"/>
    <xf numFmtId="0" fontId="0" fillId="0" borderId="0" xfId="0" applyNumberFormat="1" applyFont="1" applyAlignment="1">
      <alignment wrapText="1"/>
    </xf>
    <xf numFmtId="2" fontId="0" fillId="0" borderId="0" xfId="0" applyNumberFormat="1" applyFont="1" applyAlignment="1">
      <alignment wrapText="1"/>
    </xf>
    <xf numFmtId="0" fontId="1" fillId="0" borderId="0" xfId="0" applyNumberFormat="1" applyFont="1" applyAlignment="1">
      <alignment wrapText="1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2" fontId="1" fillId="0" borderId="3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0" fillId="0" borderId="10" xfId="0" applyNumberFormat="1" applyFont="1" applyBorder="1" applyAlignment="1">
      <alignment horizontal="center"/>
    </xf>
    <xf numFmtId="0" fontId="0" fillId="0" borderId="12" xfId="0" applyNumberFormat="1" applyFont="1" applyBorder="1" applyAlignment="1">
      <alignment horizontal="center"/>
    </xf>
    <xf numFmtId="0" fontId="0" fillId="0" borderId="0" xfId="0" applyNumberFormat="1" applyFont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0" fillId="0" borderId="14" xfId="0" applyNumberFormat="1" applyFont="1" applyBorder="1" applyAlignment="1">
      <alignment horizontal="center"/>
    </xf>
    <xf numFmtId="2" fontId="1" fillId="0" borderId="4" xfId="0" applyNumberFormat="1" applyFont="1" applyBorder="1" applyAlignment="1">
      <alignment horizontal="left" wrapText="1"/>
    </xf>
    <xf numFmtId="2" fontId="1" fillId="0" borderId="5" xfId="0" applyNumberFormat="1" applyFont="1" applyBorder="1" applyAlignment="1">
      <alignment horizontal="left" wrapText="1"/>
    </xf>
    <xf numFmtId="2" fontId="1" fillId="0" borderId="6" xfId="0" applyNumberFormat="1" applyFont="1" applyBorder="1" applyAlignment="1">
      <alignment horizontal="left" wrapText="1"/>
    </xf>
    <xf numFmtId="0" fontId="1" fillId="0" borderId="8" xfId="0" applyNumberFormat="1" applyFont="1" applyBorder="1" applyAlignment="1">
      <alignment wrapText="1"/>
    </xf>
    <xf numFmtId="0" fontId="1" fillId="0" borderId="5" xfId="0" applyNumberFormat="1" applyFont="1" applyBorder="1" applyAlignment="1">
      <alignment wrapText="1"/>
    </xf>
    <xf numFmtId="0" fontId="1" fillId="0" borderId="6" xfId="0" applyNumberFormat="1" applyFont="1" applyBorder="1" applyAlignment="1">
      <alignment wrapText="1"/>
    </xf>
    <xf numFmtId="0" fontId="1" fillId="0" borderId="2" xfId="0" applyNumberFormat="1" applyFont="1" applyBorder="1" applyAlignment="1">
      <alignment wrapText="1"/>
    </xf>
    <xf numFmtId="0" fontId="1" fillId="0" borderId="3" xfId="0" applyNumberFormat="1" applyFont="1" applyBorder="1" applyAlignment="1">
      <alignment wrapText="1"/>
    </xf>
    <xf numFmtId="2" fontId="1" fillId="0" borderId="7" xfId="0" applyNumberFormat="1" applyFont="1" applyBorder="1" applyAlignment="1">
      <alignment wrapText="1"/>
    </xf>
    <xf numFmtId="0" fontId="0" fillId="0" borderId="3" xfId="0" applyNumberFormat="1" applyFont="1" applyBorder="1" applyAlignment="1">
      <alignment wrapText="1"/>
    </xf>
    <xf numFmtId="0" fontId="1" fillId="0" borderId="8" xfId="0" applyNumberFormat="1" applyFont="1" applyBorder="1" applyAlignment="1">
      <alignment horizontal="right"/>
    </xf>
    <xf numFmtId="0" fontId="1" fillId="0" borderId="5" xfId="0" applyNumberFormat="1" applyFont="1" applyBorder="1" applyAlignment="1">
      <alignment horizontal="right"/>
    </xf>
    <xf numFmtId="0" fontId="1" fillId="0" borderId="9" xfId="0" applyNumberFormat="1" applyFont="1" applyBorder="1" applyAlignment="1">
      <alignment horizontal="right"/>
    </xf>
    <xf numFmtId="0" fontId="0" fillId="0" borderId="2" xfId="0" applyNumberFormat="1" applyFont="1" applyBorder="1" applyAlignment="1">
      <alignment horizontal="center" wrapText="1"/>
    </xf>
    <xf numFmtId="0" fontId="1" fillId="0" borderId="9" xfId="0" applyNumberFormat="1" applyFont="1" applyBorder="1" applyAlignment="1">
      <alignment wrapText="1"/>
    </xf>
    <xf numFmtId="0" fontId="0" fillId="0" borderId="15" xfId="0" applyNumberFormat="1" applyFont="1" applyBorder="1" applyAlignment="1"/>
    <xf numFmtId="0" fontId="2" fillId="0" borderId="15" xfId="0" applyNumberFormat="1" applyFont="1" applyBorder="1" applyAlignment="1"/>
    <xf numFmtId="2" fontId="0" fillId="0" borderId="15" xfId="0" applyNumberFormat="1" applyFont="1" applyBorder="1" applyAlignment="1"/>
    <xf numFmtId="0" fontId="0" fillId="0" borderId="16" xfId="0" applyNumberFormat="1" applyFont="1" applyBorder="1" applyAlignment="1"/>
    <xf numFmtId="0" fontId="0" fillId="0" borderId="1" xfId="0" applyNumberFormat="1" applyFont="1" applyBorder="1" applyAlignment="1"/>
    <xf numFmtId="0" fontId="2" fillId="0" borderId="1" xfId="0" applyNumberFormat="1" applyFont="1" applyBorder="1" applyAlignment="1"/>
    <xf numFmtId="2" fontId="0" fillId="0" borderId="1" xfId="0" applyNumberFormat="1" applyFont="1" applyBorder="1" applyAlignment="1"/>
    <xf numFmtId="0" fontId="0" fillId="0" borderId="13" xfId="0" applyNumberFormat="1" applyFont="1" applyBorder="1" applyAlignment="1"/>
    <xf numFmtId="0" fontId="0" fillId="0" borderId="11" xfId="0" applyNumberFormat="1" applyFont="1" applyBorder="1" applyAlignment="1"/>
    <xf numFmtId="0" fontId="2" fillId="0" borderId="11" xfId="0" applyNumberFormat="1" applyFont="1" applyBorder="1" applyAlignment="1"/>
    <xf numFmtId="2" fontId="0" fillId="0" borderId="11" xfId="0" applyNumberFormat="1" applyFont="1" applyBorder="1" applyAlignment="1"/>
    <xf numFmtId="2" fontId="1" fillId="0" borderId="7" xfId="0" applyNumberFormat="1" applyFont="1" applyBorder="1" applyAlignment="1"/>
    <xf numFmtId="0" fontId="1" fillId="0" borderId="18" xfId="0" applyNumberFormat="1" applyFont="1" applyBorder="1" applyAlignment="1"/>
    <xf numFmtId="0" fontId="0" fillId="0" borderId="0" xfId="0" applyNumberFormat="1" applyFont="1" applyAlignment="1"/>
    <xf numFmtId="2" fontId="0" fillId="0" borderId="0" xfId="0" applyNumberFormat="1" applyFont="1" applyAlignment="1"/>
  </cellXfs>
  <cellStyles count="1">
    <cellStyle name="Normal" xfId="0" builtinId="0"/>
  </cellStyles>
  <dxfs count="4">
    <dxf>
      <font>
        <color rgb="FFFF0000"/>
      </font>
    </dxf>
    <dxf>
      <font>
        <color rgb="FFC00000"/>
      </font>
    </dxf>
    <dxf>
      <font>
        <color rgb="FFFF0000"/>
      </font>
    </dxf>
    <dxf>
      <font>
        <color rgb="FFC0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8</xdr:col>
      <xdr:colOff>219074</xdr:colOff>
      <xdr:row>1</xdr:row>
      <xdr:rowOff>790575</xdr:rowOff>
    </xdr:to>
    <xdr:pic>
      <xdr:nvPicPr>
        <xdr:cNvPr id="2" name="log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4810124" cy="790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tabSelected="1" workbookViewId="0">
      <selection activeCell="R6" sqref="R6"/>
    </sheetView>
  </sheetViews>
  <sheetFormatPr defaultRowHeight="15"/>
  <cols>
    <col min="1" max="1" width="3.42578125" style="1" bestFit="1" customWidth="1"/>
    <col min="2" max="2" width="9.7109375" style="1" bestFit="1" customWidth="1"/>
    <col min="3" max="3" width="12.7109375" style="1" bestFit="1" customWidth="1"/>
    <col min="4" max="4" width="8.7109375" style="1" bestFit="1" customWidth="1"/>
    <col min="5" max="5" width="6.42578125" style="1" bestFit="1" customWidth="1"/>
    <col min="6" max="6" width="15.85546875" style="1" bestFit="1" customWidth="1"/>
    <col min="7" max="7" width="5.42578125" style="1" bestFit="1" customWidth="1"/>
    <col min="8" max="8" width="6.5703125" style="1" bestFit="1" customWidth="1"/>
    <col min="9" max="9" width="5.5703125" style="1" bestFit="1" customWidth="1"/>
    <col min="10" max="10" width="7.140625" style="1" bestFit="1" customWidth="1"/>
    <col min="11" max="11" width="6.42578125" style="1" bestFit="1" customWidth="1"/>
    <col min="12" max="12" width="8.5703125" style="1" bestFit="1" customWidth="1"/>
    <col min="13" max="13" width="11" style="2" bestFit="1" customWidth="1"/>
    <col min="14" max="16384" width="9.140625" style="1"/>
  </cols>
  <sheetData>
    <row r="1" spans="1:13" ht="15.75" thickBot="1"/>
    <row r="2" spans="1:13" ht="66.75" customHeight="1" thickBot="1">
      <c r="A2" s="26"/>
      <c r="B2" s="22"/>
      <c r="C2" s="22"/>
      <c r="D2" s="22"/>
      <c r="E2" s="22"/>
      <c r="F2" s="22"/>
      <c r="G2" s="22"/>
      <c r="H2" s="22"/>
      <c r="I2" s="22"/>
      <c r="J2" s="13" t="s">
        <v>0</v>
      </c>
      <c r="K2" s="14"/>
      <c r="L2" s="14"/>
      <c r="M2" s="15"/>
    </row>
    <row r="3" spans="1:13" ht="80.25" customHeight="1" thickBot="1">
      <c r="A3" s="16" t="s">
        <v>19</v>
      </c>
      <c r="B3" s="17"/>
      <c r="C3" s="17"/>
      <c r="D3" s="17"/>
      <c r="E3" s="17"/>
      <c r="F3" s="17"/>
      <c r="G3" s="17"/>
      <c r="H3" s="17"/>
      <c r="I3" s="27"/>
      <c r="J3" s="13" t="s">
        <v>93</v>
      </c>
      <c r="K3" s="14"/>
      <c r="L3" s="14"/>
      <c r="M3" s="15"/>
    </row>
    <row r="4" spans="1:13" ht="15" customHeight="1" thickBot="1">
      <c r="A4" s="4" t="s">
        <v>20</v>
      </c>
      <c r="B4" s="5" t="s">
        <v>2</v>
      </c>
      <c r="C4" s="5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7" t="s">
        <v>13</v>
      </c>
    </row>
    <row r="5" spans="1:13" ht="15" customHeight="1">
      <c r="A5" s="12">
        <v>1</v>
      </c>
      <c r="B5" s="28" t="s">
        <v>30</v>
      </c>
      <c r="C5" s="28" t="s">
        <v>31</v>
      </c>
      <c r="D5" s="28" t="s">
        <v>32</v>
      </c>
      <c r="E5" s="29" t="s">
        <v>14</v>
      </c>
      <c r="F5" s="28" t="s">
        <v>18</v>
      </c>
      <c r="G5" s="28">
        <v>8</v>
      </c>
      <c r="H5" s="30">
        <v>40</v>
      </c>
      <c r="I5" s="30">
        <f>G5*2</f>
        <v>16</v>
      </c>
      <c r="J5" s="30">
        <f>G5*10</f>
        <v>80</v>
      </c>
      <c r="K5" s="30">
        <v>30</v>
      </c>
      <c r="L5" s="30">
        <f>G5*H5+I5+J5+K5</f>
        <v>446</v>
      </c>
      <c r="M5" s="31" t="s">
        <v>15</v>
      </c>
    </row>
    <row r="6" spans="1:13" ht="15" customHeight="1">
      <c r="A6" s="8">
        <f>A5+1</f>
        <v>2</v>
      </c>
      <c r="B6" s="32" t="s">
        <v>30</v>
      </c>
      <c r="C6" s="32" t="s">
        <v>33</v>
      </c>
      <c r="D6" s="32" t="s">
        <v>34</v>
      </c>
      <c r="E6" s="33" t="s">
        <v>14</v>
      </c>
      <c r="F6" s="32" t="s">
        <v>35</v>
      </c>
      <c r="G6" s="32">
        <v>11</v>
      </c>
      <c r="H6" s="34">
        <v>40</v>
      </c>
      <c r="I6" s="34">
        <f>G6*2</f>
        <v>22</v>
      </c>
      <c r="J6" s="34">
        <f>G6*10</f>
        <v>110</v>
      </c>
      <c r="K6" s="34">
        <v>30</v>
      </c>
      <c r="L6" s="34">
        <f>G6*H6+I6+J6+K6</f>
        <v>602</v>
      </c>
      <c r="M6" s="35" t="s">
        <v>15</v>
      </c>
    </row>
    <row r="7" spans="1:13" ht="15" customHeight="1">
      <c r="A7" s="8">
        <f t="shared" ref="A7:A27" si="0">A6+1</f>
        <v>3</v>
      </c>
      <c r="B7" s="32" t="s">
        <v>36</v>
      </c>
      <c r="C7" s="32" t="s">
        <v>37</v>
      </c>
      <c r="D7" s="32" t="s">
        <v>38</v>
      </c>
      <c r="E7" s="33" t="s">
        <v>14</v>
      </c>
      <c r="F7" s="32" t="s">
        <v>39</v>
      </c>
      <c r="G7" s="32">
        <v>10</v>
      </c>
      <c r="H7" s="34">
        <v>45</v>
      </c>
      <c r="I7" s="34">
        <f>G7*2</f>
        <v>20</v>
      </c>
      <c r="J7" s="34">
        <f>G7*10</f>
        <v>100</v>
      </c>
      <c r="K7" s="34">
        <v>30</v>
      </c>
      <c r="L7" s="34">
        <f>G7*H7+I7+J7+K7</f>
        <v>600</v>
      </c>
      <c r="M7" s="35" t="s">
        <v>15</v>
      </c>
    </row>
    <row r="8" spans="1:13" ht="15" customHeight="1">
      <c r="A8" s="8">
        <f t="shared" si="0"/>
        <v>4</v>
      </c>
      <c r="B8" s="32" t="s">
        <v>40</v>
      </c>
      <c r="C8" s="32" t="s">
        <v>41</v>
      </c>
      <c r="D8" s="32" t="s">
        <v>42</v>
      </c>
      <c r="E8" s="33" t="s">
        <v>14</v>
      </c>
      <c r="F8" s="32" t="s">
        <v>43</v>
      </c>
      <c r="G8" s="32">
        <v>18</v>
      </c>
      <c r="H8" s="34">
        <v>55</v>
      </c>
      <c r="I8" s="34">
        <f>G8*2</f>
        <v>36</v>
      </c>
      <c r="J8" s="34">
        <f>G8*10</f>
        <v>180</v>
      </c>
      <c r="K8" s="34">
        <v>30</v>
      </c>
      <c r="L8" s="34">
        <f>G8*H8+I8+J8+K8</f>
        <v>1236</v>
      </c>
      <c r="M8" s="35" t="s">
        <v>15</v>
      </c>
    </row>
    <row r="9" spans="1:13" ht="15" customHeight="1">
      <c r="A9" s="8">
        <f t="shared" si="0"/>
        <v>5</v>
      </c>
      <c r="B9" s="32" t="s">
        <v>40</v>
      </c>
      <c r="C9" s="32" t="s">
        <v>44</v>
      </c>
      <c r="D9" s="32" t="s">
        <v>45</v>
      </c>
      <c r="E9" s="33" t="s">
        <v>14</v>
      </c>
      <c r="F9" s="32" t="s">
        <v>17</v>
      </c>
      <c r="G9" s="32">
        <v>25</v>
      </c>
      <c r="H9" s="34">
        <v>45</v>
      </c>
      <c r="I9" s="34">
        <f>G9*2</f>
        <v>50</v>
      </c>
      <c r="J9" s="34">
        <f>G9*10</f>
        <v>250</v>
      </c>
      <c r="K9" s="34">
        <v>30</v>
      </c>
      <c r="L9" s="34">
        <f>G9*H9+I9+J9+K9</f>
        <v>1455</v>
      </c>
      <c r="M9" s="35" t="s">
        <v>15</v>
      </c>
    </row>
    <row r="10" spans="1:13" ht="15" customHeight="1">
      <c r="A10" s="8">
        <f t="shared" si="0"/>
        <v>6</v>
      </c>
      <c r="B10" s="32" t="s">
        <v>46</v>
      </c>
      <c r="C10" s="32" t="s">
        <v>47</v>
      </c>
      <c r="D10" s="32" t="s">
        <v>48</v>
      </c>
      <c r="E10" s="33" t="s">
        <v>14</v>
      </c>
      <c r="F10" s="32" t="s">
        <v>24</v>
      </c>
      <c r="G10" s="32">
        <v>24</v>
      </c>
      <c r="H10" s="34">
        <v>40</v>
      </c>
      <c r="I10" s="34">
        <f>G10*2</f>
        <v>48</v>
      </c>
      <c r="J10" s="34">
        <f>G10*10</f>
        <v>240</v>
      </c>
      <c r="K10" s="34">
        <v>30</v>
      </c>
      <c r="L10" s="34">
        <f>G10*H10+I10+J10+K10</f>
        <v>1278</v>
      </c>
      <c r="M10" s="35" t="s">
        <v>15</v>
      </c>
    </row>
    <row r="11" spans="1:13" ht="15" customHeight="1">
      <c r="A11" s="8">
        <f t="shared" si="0"/>
        <v>7</v>
      </c>
      <c r="B11" s="32" t="s">
        <v>46</v>
      </c>
      <c r="C11" s="32" t="s">
        <v>49</v>
      </c>
      <c r="D11" s="32" t="s">
        <v>50</v>
      </c>
      <c r="E11" s="33" t="s">
        <v>14</v>
      </c>
      <c r="F11" s="32" t="s">
        <v>18</v>
      </c>
      <c r="G11" s="32">
        <v>14</v>
      </c>
      <c r="H11" s="34">
        <v>40</v>
      </c>
      <c r="I11" s="34">
        <f>G11*2</f>
        <v>28</v>
      </c>
      <c r="J11" s="34">
        <f>G11*10</f>
        <v>140</v>
      </c>
      <c r="K11" s="34">
        <v>30</v>
      </c>
      <c r="L11" s="34">
        <f>G11*H11+I11+J11+K11</f>
        <v>758</v>
      </c>
      <c r="M11" s="35" t="s">
        <v>15</v>
      </c>
    </row>
    <row r="12" spans="1:13" ht="15" customHeight="1">
      <c r="A12" s="8">
        <f t="shared" si="0"/>
        <v>8</v>
      </c>
      <c r="B12" s="32" t="s">
        <v>46</v>
      </c>
      <c r="C12" s="32" t="s">
        <v>51</v>
      </c>
      <c r="D12" s="32" t="s">
        <v>52</v>
      </c>
      <c r="E12" s="33" t="s">
        <v>14</v>
      </c>
      <c r="F12" s="32" t="s">
        <v>16</v>
      </c>
      <c r="G12" s="32">
        <v>13</v>
      </c>
      <c r="H12" s="34">
        <v>50</v>
      </c>
      <c r="I12" s="34">
        <f>G12*2</f>
        <v>26</v>
      </c>
      <c r="J12" s="34">
        <f>G12*10</f>
        <v>130</v>
      </c>
      <c r="K12" s="34">
        <v>30</v>
      </c>
      <c r="L12" s="34">
        <f>G12*H12+I12+J12+K12</f>
        <v>836</v>
      </c>
      <c r="M12" s="35" t="s">
        <v>15</v>
      </c>
    </row>
    <row r="13" spans="1:13" ht="15" customHeight="1">
      <c r="A13" s="8">
        <f t="shared" si="0"/>
        <v>9</v>
      </c>
      <c r="B13" s="32" t="s">
        <v>46</v>
      </c>
      <c r="C13" s="32" t="s">
        <v>53</v>
      </c>
      <c r="D13" s="32" t="s">
        <v>54</v>
      </c>
      <c r="E13" s="33" t="s">
        <v>14</v>
      </c>
      <c r="F13" s="32" t="s">
        <v>23</v>
      </c>
      <c r="G13" s="32">
        <v>6</v>
      </c>
      <c r="H13" s="34">
        <v>45</v>
      </c>
      <c r="I13" s="34">
        <f>G13*2</f>
        <v>12</v>
      </c>
      <c r="J13" s="34">
        <f>G13*10</f>
        <v>60</v>
      </c>
      <c r="K13" s="34">
        <v>30</v>
      </c>
      <c r="L13" s="34">
        <f>G13*H13+I13+J13+K13</f>
        <v>372</v>
      </c>
      <c r="M13" s="35" t="s">
        <v>15</v>
      </c>
    </row>
    <row r="14" spans="1:13" ht="15" customHeight="1">
      <c r="A14" s="8">
        <f t="shared" si="0"/>
        <v>10</v>
      </c>
      <c r="B14" s="32" t="s">
        <v>55</v>
      </c>
      <c r="C14" s="32" t="s">
        <v>56</v>
      </c>
      <c r="D14" s="32" t="s">
        <v>57</v>
      </c>
      <c r="E14" s="33" t="s">
        <v>14</v>
      </c>
      <c r="F14" s="32" t="s">
        <v>58</v>
      </c>
      <c r="G14" s="32">
        <v>31</v>
      </c>
      <c r="H14" s="34">
        <v>50</v>
      </c>
      <c r="I14" s="34">
        <f>G14*2</f>
        <v>62</v>
      </c>
      <c r="J14" s="34">
        <f>G14*10</f>
        <v>310</v>
      </c>
      <c r="K14" s="34">
        <v>30</v>
      </c>
      <c r="L14" s="34">
        <f>G14*H14+I14+J14+K14</f>
        <v>1952</v>
      </c>
      <c r="M14" s="35" t="s">
        <v>15</v>
      </c>
    </row>
    <row r="15" spans="1:13" ht="15" customHeight="1">
      <c r="A15" s="8">
        <f t="shared" si="0"/>
        <v>11</v>
      </c>
      <c r="B15" s="32" t="s">
        <v>59</v>
      </c>
      <c r="C15" s="32" t="s">
        <v>60</v>
      </c>
      <c r="D15" s="32" t="s">
        <v>61</v>
      </c>
      <c r="E15" s="33" t="s">
        <v>14</v>
      </c>
      <c r="F15" s="32" t="s">
        <v>27</v>
      </c>
      <c r="G15" s="32">
        <v>10</v>
      </c>
      <c r="H15" s="34">
        <v>40</v>
      </c>
      <c r="I15" s="34">
        <f>G15*2</f>
        <v>20</v>
      </c>
      <c r="J15" s="34">
        <f>G15*10</f>
        <v>100</v>
      </c>
      <c r="K15" s="34">
        <v>30</v>
      </c>
      <c r="L15" s="34">
        <f>G15*H15+I15+J15+K15</f>
        <v>550</v>
      </c>
      <c r="M15" s="35" t="s">
        <v>15</v>
      </c>
    </row>
    <row r="16" spans="1:13" ht="15" customHeight="1">
      <c r="A16" s="8">
        <f t="shared" si="0"/>
        <v>12</v>
      </c>
      <c r="B16" s="32" t="s">
        <v>59</v>
      </c>
      <c r="C16" s="32" t="s">
        <v>62</v>
      </c>
      <c r="D16" s="32" t="s">
        <v>63</v>
      </c>
      <c r="E16" s="33" t="s">
        <v>14</v>
      </c>
      <c r="F16" s="32" t="s">
        <v>16</v>
      </c>
      <c r="G16" s="32">
        <v>4</v>
      </c>
      <c r="H16" s="34">
        <v>100</v>
      </c>
      <c r="I16" s="34">
        <f>G16*2</f>
        <v>8</v>
      </c>
      <c r="J16" s="34">
        <f>G16*10</f>
        <v>40</v>
      </c>
      <c r="K16" s="34">
        <v>30</v>
      </c>
      <c r="L16" s="34">
        <f>G16*H16+I16+J16+K16</f>
        <v>478</v>
      </c>
      <c r="M16" s="35" t="s">
        <v>64</v>
      </c>
    </row>
    <row r="17" spans="1:13" ht="15" customHeight="1">
      <c r="A17" s="8">
        <f t="shared" si="0"/>
        <v>13</v>
      </c>
      <c r="B17" s="32" t="s">
        <v>65</v>
      </c>
      <c r="C17" s="32" t="s">
        <v>66</v>
      </c>
      <c r="D17" s="32" t="s">
        <v>67</v>
      </c>
      <c r="E17" s="33" t="s">
        <v>14</v>
      </c>
      <c r="F17" s="32" t="s">
        <v>68</v>
      </c>
      <c r="G17" s="32">
        <v>13</v>
      </c>
      <c r="H17" s="34">
        <v>40</v>
      </c>
      <c r="I17" s="34">
        <f>G17*2</f>
        <v>26</v>
      </c>
      <c r="J17" s="34">
        <f>G17*10</f>
        <v>130</v>
      </c>
      <c r="K17" s="34">
        <v>30</v>
      </c>
      <c r="L17" s="34">
        <f>G17*H17+I17+J17+K17</f>
        <v>706</v>
      </c>
      <c r="M17" s="35" t="s">
        <v>15</v>
      </c>
    </row>
    <row r="18" spans="1:13" ht="15" customHeight="1">
      <c r="A18" s="8">
        <f t="shared" si="0"/>
        <v>14</v>
      </c>
      <c r="B18" s="32" t="s">
        <v>65</v>
      </c>
      <c r="C18" s="32" t="s">
        <v>69</v>
      </c>
      <c r="D18" s="32" t="s">
        <v>70</v>
      </c>
      <c r="E18" s="33" t="s">
        <v>14</v>
      </c>
      <c r="F18" s="32" t="s">
        <v>22</v>
      </c>
      <c r="G18" s="32">
        <v>8</v>
      </c>
      <c r="H18" s="34">
        <v>45</v>
      </c>
      <c r="I18" s="34">
        <f>G18*2</f>
        <v>16</v>
      </c>
      <c r="J18" s="34">
        <f>G18*10</f>
        <v>80</v>
      </c>
      <c r="K18" s="34">
        <v>30</v>
      </c>
      <c r="L18" s="34">
        <f>G18*H18+I18+J18+K18</f>
        <v>486</v>
      </c>
      <c r="M18" s="35" t="s">
        <v>15</v>
      </c>
    </row>
    <row r="19" spans="1:13" ht="15" customHeight="1">
      <c r="A19" s="8">
        <f t="shared" si="0"/>
        <v>15</v>
      </c>
      <c r="B19" s="32" t="s">
        <v>65</v>
      </c>
      <c r="C19" s="32" t="s">
        <v>71</v>
      </c>
      <c r="D19" s="32" t="s">
        <v>72</v>
      </c>
      <c r="E19" s="33" t="s">
        <v>14</v>
      </c>
      <c r="F19" s="32" t="s">
        <v>73</v>
      </c>
      <c r="G19" s="32">
        <v>6</v>
      </c>
      <c r="H19" s="34">
        <v>85</v>
      </c>
      <c r="I19" s="34">
        <f>G19*2</f>
        <v>12</v>
      </c>
      <c r="J19" s="34">
        <f>G19*10</f>
        <v>60</v>
      </c>
      <c r="K19" s="34">
        <v>30</v>
      </c>
      <c r="L19" s="34">
        <f>G19*H19+I19+J19+K19</f>
        <v>612</v>
      </c>
      <c r="M19" s="35" t="s">
        <v>15</v>
      </c>
    </row>
    <row r="20" spans="1:13" ht="15" customHeight="1">
      <c r="A20" s="8">
        <f t="shared" si="0"/>
        <v>16</v>
      </c>
      <c r="B20" s="32" t="s">
        <v>65</v>
      </c>
      <c r="C20" s="32" t="s">
        <v>74</v>
      </c>
      <c r="D20" s="32" t="s">
        <v>75</v>
      </c>
      <c r="E20" s="33" t="s">
        <v>14</v>
      </c>
      <c r="F20" s="32" t="s">
        <v>21</v>
      </c>
      <c r="G20" s="32">
        <v>7</v>
      </c>
      <c r="H20" s="34">
        <v>75</v>
      </c>
      <c r="I20" s="34">
        <f>G20*2</f>
        <v>14</v>
      </c>
      <c r="J20" s="34">
        <f>G20*10</f>
        <v>70</v>
      </c>
      <c r="K20" s="34">
        <v>30</v>
      </c>
      <c r="L20" s="34">
        <f>G20*H20+I20+J20+K20</f>
        <v>639</v>
      </c>
      <c r="M20" s="35" t="s">
        <v>15</v>
      </c>
    </row>
    <row r="21" spans="1:13" ht="15" customHeight="1">
      <c r="A21" s="8">
        <f t="shared" si="0"/>
        <v>17</v>
      </c>
      <c r="B21" s="32" t="s">
        <v>65</v>
      </c>
      <c r="C21" s="32" t="s">
        <v>76</v>
      </c>
      <c r="D21" s="32" t="s">
        <v>77</v>
      </c>
      <c r="E21" s="33" t="s">
        <v>14</v>
      </c>
      <c r="F21" s="32" t="s">
        <v>28</v>
      </c>
      <c r="G21" s="32">
        <v>7</v>
      </c>
      <c r="H21" s="34">
        <v>100</v>
      </c>
      <c r="I21" s="34">
        <f>G21*2</f>
        <v>14</v>
      </c>
      <c r="J21" s="34">
        <f>G21*10</f>
        <v>70</v>
      </c>
      <c r="K21" s="34">
        <v>30</v>
      </c>
      <c r="L21" s="34">
        <f>G21*H21+I21+J21+K21</f>
        <v>814</v>
      </c>
      <c r="M21" s="35" t="s">
        <v>15</v>
      </c>
    </row>
    <row r="22" spans="1:13" ht="15" customHeight="1">
      <c r="A22" s="8">
        <f t="shared" si="0"/>
        <v>18</v>
      </c>
      <c r="B22" s="32" t="s">
        <v>65</v>
      </c>
      <c r="C22" s="32" t="s">
        <v>78</v>
      </c>
      <c r="D22" s="32" t="s">
        <v>79</v>
      </c>
      <c r="E22" s="33" t="s">
        <v>14</v>
      </c>
      <c r="F22" s="32" t="s">
        <v>80</v>
      </c>
      <c r="G22" s="32">
        <v>7</v>
      </c>
      <c r="H22" s="34">
        <v>90</v>
      </c>
      <c r="I22" s="34">
        <f>G22*2</f>
        <v>14</v>
      </c>
      <c r="J22" s="34">
        <f>G22*10</f>
        <v>70</v>
      </c>
      <c r="K22" s="34">
        <v>30</v>
      </c>
      <c r="L22" s="34">
        <f>G22*H22+I22+J22+K22</f>
        <v>744</v>
      </c>
      <c r="M22" s="35" t="s">
        <v>15</v>
      </c>
    </row>
    <row r="23" spans="1:13" ht="15" customHeight="1">
      <c r="A23" s="8">
        <f t="shared" si="0"/>
        <v>19</v>
      </c>
      <c r="B23" s="32" t="s">
        <v>81</v>
      </c>
      <c r="C23" s="32" t="s">
        <v>82</v>
      </c>
      <c r="D23" s="32" t="s">
        <v>83</v>
      </c>
      <c r="E23" s="33" t="s">
        <v>14</v>
      </c>
      <c r="F23" s="32" t="s">
        <v>25</v>
      </c>
      <c r="G23" s="32">
        <v>41</v>
      </c>
      <c r="H23" s="34">
        <v>45</v>
      </c>
      <c r="I23" s="34">
        <f>G23*2</f>
        <v>82</v>
      </c>
      <c r="J23" s="34">
        <f>G23*10</f>
        <v>410</v>
      </c>
      <c r="K23" s="34">
        <v>30</v>
      </c>
      <c r="L23" s="34">
        <f>G23*H23+I23+J23+K23</f>
        <v>2367</v>
      </c>
      <c r="M23" s="35" t="s">
        <v>15</v>
      </c>
    </row>
    <row r="24" spans="1:13" ht="15" customHeight="1">
      <c r="A24" s="8">
        <f t="shared" si="0"/>
        <v>20</v>
      </c>
      <c r="B24" s="32" t="s">
        <v>81</v>
      </c>
      <c r="C24" s="32" t="s">
        <v>84</v>
      </c>
      <c r="D24" s="32" t="s">
        <v>85</v>
      </c>
      <c r="E24" s="33" t="s">
        <v>14</v>
      </c>
      <c r="F24" s="32" t="s">
        <v>26</v>
      </c>
      <c r="G24" s="32">
        <v>11</v>
      </c>
      <c r="H24" s="34">
        <v>45</v>
      </c>
      <c r="I24" s="34">
        <f>G24*2</f>
        <v>22</v>
      </c>
      <c r="J24" s="34">
        <f>G24*10</f>
        <v>110</v>
      </c>
      <c r="K24" s="34">
        <v>30</v>
      </c>
      <c r="L24" s="34">
        <f>G24*H24+I24+J24+K24</f>
        <v>657</v>
      </c>
      <c r="M24" s="35" t="s">
        <v>15</v>
      </c>
    </row>
    <row r="25" spans="1:13" ht="15" customHeight="1">
      <c r="A25" s="8">
        <f t="shared" si="0"/>
        <v>21</v>
      </c>
      <c r="B25" s="32" t="s">
        <v>81</v>
      </c>
      <c r="C25" s="32" t="s">
        <v>86</v>
      </c>
      <c r="D25" s="32" t="s">
        <v>87</v>
      </c>
      <c r="E25" s="33" t="s">
        <v>14</v>
      </c>
      <c r="F25" s="32" t="s">
        <v>18</v>
      </c>
      <c r="G25" s="32">
        <v>8</v>
      </c>
      <c r="H25" s="34">
        <v>40</v>
      </c>
      <c r="I25" s="34">
        <f>G25*2</f>
        <v>16</v>
      </c>
      <c r="J25" s="34">
        <f>G25*10</f>
        <v>80</v>
      </c>
      <c r="K25" s="34">
        <v>30</v>
      </c>
      <c r="L25" s="34">
        <f>G25*H25+I25+J25+K25</f>
        <v>446</v>
      </c>
      <c r="M25" s="35" t="s">
        <v>15</v>
      </c>
    </row>
    <row r="26" spans="1:13" ht="15" customHeight="1">
      <c r="A26" s="8">
        <f t="shared" si="0"/>
        <v>22</v>
      </c>
      <c r="B26" s="32" t="s">
        <v>81</v>
      </c>
      <c r="C26" s="32" t="s">
        <v>88</v>
      </c>
      <c r="D26" s="32" t="s">
        <v>89</v>
      </c>
      <c r="E26" s="33" t="s">
        <v>14</v>
      </c>
      <c r="F26" s="32" t="s">
        <v>68</v>
      </c>
      <c r="G26" s="32">
        <v>7</v>
      </c>
      <c r="H26" s="34">
        <v>80</v>
      </c>
      <c r="I26" s="34">
        <f>G26*2</f>
        <v>14</v>
      </c>
      <c r="J26" s="34">
        <f>G26*10</f>
        <v>70</v>
      </c>
      <c r="K26" s="34">
        <v>30</v>
      </c>
      <c r="L26" s="34">
        <f>G26*H26+I26+J26+K26</f>
        <v>674</v>
      </c>
      <c r="M26" s="35" t="s">
        <v>64</v>
      </c>
    </row>
    <row r="27" spans="1:13" ht="15" customHeight="1" thickBot="1">
      <c r="A27" s="9">
        <f t="shared" si="0"/>
        <v>23</v>
      </c>
      <c r="B27" s="36" t="s">
        <v>81</v>
      </c>
      <c r="C27" s="36" t="s">
        <v>90</v>
      </c>
      <c r="D27" s="36" t="s">
        <v>91</v>
      </c>
      <c r="E27" s="37" t="s">
        <v>14</v>
      </c>
      <c r="F27" s="36" t="s">
        <v>35</v>
      </c>
      <c r="G27" s="36">
        <v>14</v>
      </c>
      <c r="H27" s="38">
        <v>40</v>
      </c>
      <c r="I27" s="38">
        <f>G27*2</f>
        <v>28</v>
      </c>
      <c r="J27" s="38">
        <f>G27*10</f>
        <v>140</v>
      </c>
      <c r="K27" s="38">
        <v>30</v>
      </c>
      <c r="L27" s="38">
        <f>G27*H27+I27+J27+K27</f>
        <v>758</v>
      </c>
      <c r="M27" s="35" t="s">
        <v>15</v>
      </c>
    </row>
    <row r="28" spans="1:13" ht="15" customHeight="1" thickBot="1">
      <c r="A28" s="23" t="s">
        <v>92</v>
      </c>
      <c r="B28" s="24"/>
      <c r="C28" s="24"/>
      <c r="D28" s="24"/>
      <c r="E28" s="24"/>
      <c r="F28" s="24"/>
      <c r="G28" s="24"/>
      <c r="H28" s="24"/>
      <c r="I28" s="24"/>
      <c r="J28" s="24"/>
      <c r="K28" s="25"/>
      <c r="L28" s="39">
        <f>SUM(L5:L27)</f>
        <v>19466</v>
      </c>
      <c r="M28" s="40"/>
    </row>
    <row r="29" spans="1:13" ht="15" customHeight="1" thickBot="1">
      <c r="A29" s="10"/>
      <c r="B29" s="41"/>
      <c r="C29" s="41"/>
      <c r="D29" s="41"/>
      <c r="E29" s="41"/>
      <c r="F29" s="41"/>
      <c r="G29" s="11">
        <f>SUM(G5:G27)</f>
        <v>303</v>
      </c>
      <c r="H29" s="42"/>
      <c r="I29" s="42"/>
      <c r="J29" s="42"/>
      <c r="K29" s="42"/>
      <c r="L29" s="42"/>
      <c r="M29" s="41"/>
    </row>
    <row r="30" spans="1:13" s="3" customFormat="1" ht="30" customHeight="1" thickBot="1">
      <c r="A30" s="16" t="s">
        <v>29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8"/>
    </row>
    <row r="31" spans="1:13" s="3" customFormat="1" ht="30" customHeight="1" thickBot="1">
      <c r="A31" s="19" t="s">
        <v>1</v>
      </c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1"/>
    </row>
  </sheetData>
  <sortState ref="B4:N28">
    <sortCondition ref="B4:B28"/>
    <sortCondition ref="C4:C28"/>
  </sortState>
  <mergeCells count="7">
    <mergeCell ref="J2:M2"/>
    <mergeCell ref="J3:M3"/>
    <mergeCell ref="A30:M30"/>
    <mergeCell ref="A31:M31"/>
    <mergeCell ref="A2:I2"/>
    <mergeCell ref="A3:I3"/>
    <mergeCell ref="A28:K28"/>
  </mergeCells>
  <conditionalFormatting sqref="C29 C5:C27">
    <cfRule type="duplicateValues" dxfId="1" priority="2"/>
  </conditionalFormatting>
  <conditionalFormatting sqref="D29 D5:D27">
    <cfRule type="duplicateValues" dxfId="0" priority="1"/>
  </conditionalFormatting>
  <pageMargins left="0.28999999999999998" right="0.23622047244094491" top="0.59055118110236227" bottom="0.47244094488188981" header="0.31496062992125984" footer="0.19685039370078741"/>
  <pageSetup scale="9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ARATA</dc:creator>
  <cp:lastModifiedBy>ARATA</cp:lastModifiedBy>
  <cp:lastPrinted>2026-05-18T14:55:59Z</cp:lastPrinted>
  <dcterms:created xsi:type="dcterms:W3CDTF">2025-10-24T14:24:14Z</dcterms:created>
  <dcterms:modified xsi:type="dcterms:W3CDTF">2026-06-20T07:52:08Z</dcterms:modified>
</cp:coreProperties>
</file>