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55" i="1"/>
  <c r="I5"/>
  <c r="I7"/>
  <c r="I8"/>
  <c r="I9"/>
  <c r="I10"/>
  <c r="I11"/>
  <c r="I12"/>
  <c r="I13"/>
  <c r="I14"/>
  <c r="I15"/>
  <c r="I16"/>
  <c r="I17"/>
  <c r="I18"/>
  <c r="I19"/>
  <c r="I20"/>
  <c r="I21"/>
  <c r="I22"/>
  <c r="I6"/>
  <c r="I24"/>
  <c r="I28"/>
  <c r="I29"/>
  <c r="I30"/>
  <c r="I31"/>
  <c r="I32"/>
  <c r="I33"/>
  <c r="I34"/>
  <c r="I48"/>
  <c r="I35"/>
  <c r="I49"/>
  <c r="I36"/>
  <c r="I37"/>
  <c r="I38"/>
  <c r="I39"/>
  <c r="I40"/>
  <c r="I41"/>
  <c r="I42"/>
  <c r="I43"/>
  <c r="I44"/>
  <c r="I25"/>
  <c r="I26"/>
  <c r="I27"/>
  <c r="I45"/>
  <c r="I46"/>
  <c r="I50"/>
  <c r="I52"/>
  <c r="I53"/>
  <c r="I54"/>
  <c r="I55"/>
  <c r="I56"/>
  <c r="I57"/>
  <c r="I58"/>
  <c r="I59"/>
  <c r="I60"/>
  <c r="I61"/>
  <c r="I62"/>
  <c r="I63"/>
  <c r="I64"/>
  <c r="I82"/>
  <c r="I83"/>
  <c r="I84"/>
  <c r="I85"/>
  <c r="I91"/>
  <c r="I70"/>
  <c r="I92"/>
  <c r="I71"/>
  <c r="I72"/>
  <c r="I73"/>
  <c r="I68"/>
  <c r="I93"/>
  <c r="I69"/>
  <c r="I86"/>
  <c r="I74"/>
  <c r="I75"/>
  <c r="I76"/>
  <c r="I77"/>
  <c r="I78"/>
  <c r="I79"/>
  <c r="I87"/>
  <c r="I88"/>
  <c r="I89"/>
  <c r="I90"/>
  <c r="I80"/>
  <c r="I81"/>
  <c r="I95"/>
  <c r="I96"/>
  <c r="I97"/>
  <c r="I98"/>
  <c r="I99"/>
  <c r="I100"/>
  <c r="I101"/>
  <c r="I102"/>
  <c r="I103"/>
  <c r="I104"/>
  <c r="I105"/>
  <c r="I106"/>
  <c r="I107"/>
  <c r="I108"/>
  <c r="I94"/>
  <c r="I109"/>
  <c r="I111"/>
  <c r="I112"/>
  <c r="I113"/>
  <c r="I114"/>
  <c r="I115"/>
  <c r="I116"/>
  <c r="I117"/>
  <c r="I118"/>
  <c r="I119"/>
  <c r="I120"/>
  <c r="I121"/>
  <c r="I122"/>
  <c r="I123"/>
  <c r="I124"/>
  <c r="I125"/>
  <c r="I127"/>
  <c r="I128"/>
  <c r="I129"/>
  <c r="I130"/>
  <c r="I131"/>
  <c r="I132"/>
  <c r="I133"/>
  <c r="I134"/>
  <c r="I135"/>
  <c r="I136"/>
  <c r="I137"/>
  <c r="I138"/>
  <c r="I139"/>
  <c r="I140"/>
  <c r="I141"/>
  <c r="I142"/>
  <c r="I144"/>
  <c r="I145"/>
  <c r="I146"/>
  <c r="I147"/>
  <c r="I143"/>
  <c r="I148"/>
  <c r="I150"/>
  <c r="I151"/>
  <c r="I47"/>
  <c r="I51"/>
  <c r="I110"/>
  <c r="I126"/>
  <c r="I149"/>
  <c r="I23"/>
  <c r="I65"/>
  <c r="I66"/>
  <c r="I67"/>
  <c r="H5"/>
  <c r="J5" s="1"/>
  <c r="H7"/>
  <c r="H8"/>
  <c r="H9"/>
  <c r="H10"/>
  <c r="J10" s="1"/>
  <c r="H11"/>
  <c r="H12"/>
  <c r="H13"/>
  <c r="H14"/>
  <c r="J14" s="1"/>
  <c r="H15"/>
  <c r="H16"/>
  <c r="H17"/>
  <c r="H18"/>
  <c r="J18" s="1"/>
  <c r="H19"/>
  <c r="H20"/>
  <c r="H21"/>
  <c r="H22"/>
  <c r="J22" s="1"/>
  <c r="H6"/>
  <c r="H24"/>
  <c r="H28"/>
  <c r="H29"/>
  <c r="J29" s="1"/>
  <c r="H30"/>
  <c r="H31"/>
  <c r="H32"/>
  <c r="H33"/>
  <c r="J33" s="1"/>
  <c r="H34"/>
  <c r="H48"/>
  <c r="H35"/>
  <c r="H49"/>
  <c r="J49" s="1"/>
  <c r="H36"/>
  <c r="H37"/>
  <c r="H38"/>
  <c r="H39"/>
  <c r="J39" s="1"/>
  <c r="H40"/>
  <c r="H41"/>
  <c r="H42"/>
  <c r="H43"/>
  <c r="J43" s="1"/>
  <c r="H44"/>
  <c r="H25"/>
  <c r="H26"/>
  <c r="H27"/>
  <c r="J27" s="1"/>
  <c r="H45"/>
  <c r="H46"/>
  <c r="H50"/>
  <c r="H52"/>
  <c r="J52" s="1"/>
  <c r="H53"/>
  <c r="H54"/>
  <c r="H55"/>
  <c r="H56"/>
  <c r="J56" s="1"/>
  <c r="H57"/>
  <c r="H58"/>
  <c r="H59"/>
  <c r="H60"/>
  <c r="J60" s="1"/>
  <c r="H61"/>
  <c r="H62"/>
  <c r="H63"/>
  <c r="H64"/>
  <c r="J64" s="1"/>
  <c r="H82"/>
  <c r="H83"/>
  <c r="H84"/>
  <c r="H85"/>
  <c r="J85" s="1"/>
  <c r="H91"/>
  <c r="H70"/>
  <c r="H92"/>
  <c r="H71"/>
  <c r="J71" s="1"/>
  <c r="H72"/>
  <c r="H73"/>
  <c r="H68"/>
  <c r="H93"/>
  <c r="J93" s="1"/>
  <c r="H69"/>
  <c r="H86"/>
  <c r="H74"/>
  <c r="H75"/>
  <c r="J75" s="1"/>
  <c r="H76"/>
  <c r="H77"/>
  <c r="H78"/>
  <c r="H79"/>
  <c r="J79" s="1"/>
  <c r="H87"/>
  <c r="H88"/>
  <c r="H89"/>
  <c r="H90"/>
  <c r="J90" s="1"/>
  <c r="H80"/>
  <c r="H81"/>
  <c r="H95"/>
  <c r="H96"/>
  <c r="J96" s="1"/>
  <c r="H97"/>
  <c r="H98"/>
  <c r="H99"/>
  <c r="H100"/>
  <c r="J100" s="1"/>
  <c r="H101"/>
  <c r="H102"/>
  <c r="H103"/>
  <c r="H104"/>
  <c r="J104" s="1"/>
  <c r="H105"/>
  <c r="H106"/>
  <c r="H107"/>
  <c r="H108"/>
  <c r="J108" s="1"/>
  <c r="H94"/>
  <c r="H109"/>
  <c r="H111"/>
  <c r="H112"/>
  <c r="J112" s="1"/>
  <c r="H113"/>
  <c r="H114"/>
  <c r="H115"/>
  <c r="H116"/>
  <c r="J116" s="1"/>
  <c r="H117"/>
  <c r="H118"/>
  <c r="H119"/>
  <c r="H120"/>
  <c r="J120" s="1"/>
  <c r="H121"/>
  <c r="H122"/>
  <c r="H123"/>
  <c r="H124"/>
  <c r="J124" s="1"/>
  <c r="H125"/>
  <c r="H127"/>
  <c r="H128"/>
  <c r="H129"/>
  <c r="J129" s="1"/>
  <c r="H130"/>
  <c r="H131"/>
  <c r="H132"/>
  <c r="H133"/>
  <c r="J133" s="1"/>
  <c r="H134"/>
  <c r="H135"/>
  <c r="H136"/>
  <c r="H137"/>
  <c r="J137" s="1"/>
  <c r="H138"/>
  <c r="H139"/>
  <c r="H140"/>
  <c r="H141"/>
  <c r="J141" s="1"/>
  <c r="H142"/>
  <c r="H144"/>
  <c r="H145"/>
  <c r="H146"/>
  <c r="J146" s="1"/>
  <c r="H147"/>
  <c r="H143"/>
  <c r="H148"/>
  <c r="H150"/>
  <c r="J150" s="1"/>
  <c r="H151"/>
  <c r="H47"/>
  <c r="H51"/>
  <c r="H110"/>
  <c r="J110" s="1"/>
  <c r="H126"/>
  <c r="H149"/>
  <c r="H23"/>
  <c r="H65"/>
  <c r="J65" s="1"/>
  <c r="H66"/>
  <c r="H67"/>
  <c r="I4"/>
  <c r="H4"/>
  <c r="J66" l="1"/>
  <c r="L66" s="1"/>
  <c r="J126"/>
  <c r="L126" s="1"/>
  <c r="J151"/>
  <c r="L151" s="1"/>
  <c r="J147"/>
  <c r="L147" s="1"/>
  <c r="J142"/>
  <c r="L142" s="1"/>
  <c r="J138"/>
  <c r="L138" s="1"/>
  <c r="J134"/>
  <c r="L134" s="1"/>
  <c r="J130"/>
  <c r="L130" s="1"/>
  <c r="J125"/>
  <c r="L125" s="1"/>
  <c r="J121"/>
  <c r="L121" s="1"/>
  <c r="J117"/>
  <c r="L117" s="1"/>
  <c r="J113"/>
  <c r="L113" s="1"/>
  <c r="J94"/>
  <c r="L94" s="1"/>
  <c r="J105"/>
  <c r="L105" s="1"/>
  <c r="J101"/>
  <c r="L101" s="1"/>
  <c r="J97"/>
  <c r="L97" s="1"/>
  <c r="J80"/>
  <c r="L80" s="1"/>
  <c r="J87"/>
  <c r="L87" s="1"/>
  <c r="J76"/>
  <c r="L76" s="1"/>
  <c r="J69"/>
  <c r="L69" s="1"/>
  <c r="J72"/>
  <c r="L72" s="1"/>
  <c r="J91"/>
  <c r="L91" s="1"/>
  <c r="J82"/>
  <c r="L82" s="1"/>
  <c r="J61"/>
  <c r="L61" s="1"/>
  <c r="J57"/>
  <c r="L57" s="1"/>
  <c r="J53"/>
  <c r="L53" s="1"/>
  <c r="J45"/>
  <c r="L45" s="1"/>
  <c r="J44"/>
  <c r="L44" s="1"/>
  <c r="J40"/>
  <c r="L40" s="1"/>
  <c r="J36"/>
  <c r="L36" s="1"/>
  <c r="J34"/>
  <c r="L34" s="1"/>
  <c r="J30"/>
  <c r="L30" s="1"/>
  <c r="J6"/>
  <c r="L6" s="1"/>
  <c r="J19"/>
  <c r="L19" s="1"/>
  <c r="J15"/>
  <c r="L15" s="1"/>
  <c r="J11"/>
  <c r="L11" s="1"/>
  <c r="J7"/>
  <c r="L7" s="1"/>
  <c r="L65"/>
  <c r="L110"/>
  <c r="L150"/>
  <c r="L146"/>
  <c r="L141"/>
  <c r="L137"/>
  <c r="L133"/>
  <c r="L129"/>
  <c r="L124"/>
  <c r="L120"/>
  <c r="L116"/>
  <c r="L112"/>
  <c r="L108"/>
  <c r="L104"/>
  <c r="L100"/>
  <c r="L96"/>
  <c r="L90"/>
  <c r="L79"/>
  <c r="L75"/>
  <c r="L93"/>
  <c r="L71"/>
  <c r="L85"/>
  <c r="L64"/>
  <c r="L60"/>
  <c r="L56"/>
  <c r="L52"/>
  <c r="L27"/>
  <c r="L43"/>
  <c r="L39"/>
  <c r="L49"/>
  <c r="L33"/>
  <c r="L29"/>
  <c r="L22"/>
  <c r="L18"/>
  <c r="L14"/>
  <c r="L10"/>
  <c r="L5"/>
  <c r="J67"/>
  <c r="L67" s="1"/>
  <c r="J149"/>
  <c r="L149" s="1"/>
  <c r="J47"/>
  <c r="L47" s="1"/>
  <c r="J143"/>
  <c r="L143" s="1"/>
  <c r="J144"/>
  <c r="L144" s="1"/>
  <c r="J139"/>
  <c r="L139" s="1"/>
  <c r="J135"/>
  <c r="L135" s="1"/>
  <c r="J131"/>
  <c r="L131" s="1"/>
  <c r="J127"/>
  <c r="L127" s="1"/>
  <c r="J122"/>
  <c r="L122" s="1"/>
  <c r="J118"/>
  <c r="L118" s="1"/>
  <c r="J114"/>
  <c r="L114" s="1"/>
  <c r="J109"/>
  <c r="L109" s="1"/>
  <c r="J106"/>
  <c r="L106" s="1"/>
  <c r="J102"/>
  <c r="L102" s="1"/>
  <c r="J98"/>
  <c r="L98" s="1"/>
  <c r="J81"/>
  <c r="L81" s="1"/>
  <c r="J88"/>
  <c r="L88" s="1"/>
  <c r="J77"/>
  <c r="L77" s="1"/>
  <c r="J86"/>
  <c r="L86" s="1"/>
  <c r="J73"/>
  <c r="L73" s="1"/>
  <c r="J70"/>
  <c r="L70" s="1"/>
  <c r="J83"/>
  <c r="L83" s="1"/>
  <c r="J62"/>
  <c r="L62" s="1"/>
  <c r="J58"/>
  <c r="L58" s="1"/>
  <c r="J54"/>
  <c r="L54" s="1"/>
  <c r="J46"/>
  <c r="L46" s="1"/>
  <c r="J25"/>
  <c r="L25" s="1"/>
  <c r="J41"/>
  <c r="L41" s="1"/>
  <c r="J37"/>
  <c r="L37" s="1"/>
  <c r="J48"/>
  <c r="L48" s="1"/>
  <c r="J31"/>
  <c r="L31" s="1"/>
  <c r="J24"/>
  <c r="L24" s="1"/>
  <c r="J20"/>
  <c r="L20" s="1"/>
  <c r="J16"/>
  <c r="L16" s="1"/>
  <c r="J12"/>
  <c r="L12" s="1"/>
  <c r="J8"/>
  <c r="L8" s="1"/>
  <c r="J23"/>
  <c r="L23" s="1"/>
  <c r="J51"/>
  <c r="L51" s="1"/>
  <c r="J148"/>
  <c r="L148" s="1"/>
  <c r="J145"/>
  <c r="L145" s="1"/>
  <c r="J140"/>
  <c r="L140" s="1"/>
  <c r="J136"/>
  <c r="L136" s="1"/>
  <c r="J132"/>
  <c r="L132" s="1"/>
  <c r="J128"/>
  <c r="L128" s="1"/>
  <c r="J123"/>
  <c r="L123" s="1"/>
  <c r="J119"/>
  <c r="L119" s="1"/>
  <c r="J115"/>
  <c r="L115" s="1"/>
  <c r="J111"/>
  <c r="L111" s="1"/>
  <c r="J107"/>
  <c r="L107" s="1"/>
  <c r="J103"/>
  <c r="L103" s="1"/>
  <c r="J99"/>
  <c r="L99" s="1"/>
  <c r="J95"/>
  <c r="L95" s="1"/>
  <c r="J89"/>
  <c r="L89" s="1"/>
  <c r="J78"/>
  <c r="L78" s="1"/>
  <c r="J74"/>
  <c r="L74" s="1"/>
  <c r="J68"/>
  <c r="L68" s="1"/>
  <c r="J92"/>
  <c r="L92" s="1"/>
  <c r="J84"/>
  <c r="L84" s="1"/>
  <c r="J63"/>
  <c r="L63" s="1"/>
  <c r="J59"/>
  <c r="L59" s="1"/>
  <c r="J55"/>
  <c r="L55" s="1"/>
  <c r="J50"/>
  <c r="L50" s="1"/>
  <c r="J26"/>
  <c r="L26" s="1"/>
  <c r="J42"/>
  <c r="L42" s="1"/>
  <c r="J38"/>
  <c r="L38" s="1"/>
  <c r="J35"/>
  <c r="L35" s="1"/>
  <c r="J32"/>
  <c r="L32" s="1"/>
  <c r="J28"/>
  <c r="L28" s="1"/>
  <c r="J21"/>
  <c r="L21" s="1"/>
  <c r="J17"/>
  <c r="L17" s="1"/>
  <c r="J13"/>
  <c r="L13" s="1"/>
  <c r="J9"/>
  <c r="L9" s="1"/>
  <c r="J4"/>
  <c r="L4" s="1"/>
  <c r="L152" l="1"/>
</calcChain>
</file>

<file path=xl/sharedStrings.xml><?xml version="1.0" encoding="utf-8"?>
<sst xmlns="http://schemas.openxmlformats.org/spreadsheetml/2006/main" count="758" uniqueCount="337">
  <si>
    <t>02/5/2026</t>
  </si>
  <si>
    <t>859</t>
  </si>
  <si>
    <t>835</t>
  </si>
  <si>
    <t>04/5/2026</t>
  </si>
  <si>
    <t>242</t>
  </si>
  <si>
    <t>245</t>
  </si>
  <si>
    <t>34</t>
  </si>
  <si>
    <t>41</t>
  </si>
  <si>
    <t>262</t>
  </si>
  <si>
    <t>255</t>
  </si>
  <si>
    <t>28</t>
  </si>
  <si>
    <t>5</t>
  </si>
  <si>
    <t>202</t>
  </si>
  <si>
    <t>38</t>
  </si>
  <si>
    <t>14</t>
  </si>
  <si>
    <t>244</t>
  </si>
  <si>
    <t>05/5/2026</t>
  </si>
  <si>
    <t>992</t>
  </si>
  <si>
    <t>1190</t>
  </si>
  <si>
    <t>907</t>
  </si>
  <si>
    <t>978</t>
  </si>
  <si>
    <t>06/5/2026</t>
  </si>
  <si>
    <t>987</t>
  </si>
  <si>
    <t>07/5/2026</t>
  </si>
  <si>
    <t>1106</t>
  </si>
  <si>
    <t>9159</t>
  </si>
  <si>
    <t>8490</t>
  </si>
  <si>
    <t>9221</t>
  </si>
  <si>
    <t>8455</t>
  </si>
  <si>
    <t>9193</t>
  </si>
  <si>
    <t>854</t>
  </si>
  <si>
    <t>08/5/2026</t>
  </si>
  <si>
    <t>9195</t>
  </si>
  <si>
    <t>8492</t>
  </si>
  <si>
    <t>974</t>
  </si>
  <si>
    <t>9167</t>
  </si>
  <si>
    <t>9186</t>
  </si>
  <si>
    <t>850</t>
  </si>
  <si>
    <t>852</t>
  </si>
  <si>
    <t>7372</t>
  </si>
  <si>
    <t>191</t>
  </si>
  <si>
    <t>249</t>
  </si>
  <si>
    <t>8483</t>
  </si>
  <si>
    <t>8463</t>
  </si>
  <si>
    <t>1032</t>
  </si>
  <si>
    <t>328</t>
  </si>
  <si>
    <t>1116</t>
  </si>
  <si>
    <t>587</t>
  </si>
  <si>
    <t>1118</t>
  </si>
  <si>
    <t>1163</t>
  </si>
  <si>
    <t>09/5/2026</t>
  </si>
  <si>
    <t>1320</t>
  </si>
  <si>
    <t>1292</t>
  </si>
  <si>
    <t>11/5/2026</t>
  </si>
  <si>
    <t>1453</t>
  </si>
  <si>
    <t>712</t>
  </si>
  <si>
    <t>304</t>
  </si>
  <si>
    <t>620</t>
  </si>
  <si>
    <t>1206</t>
  </si>
  <si>
    <t>1204</t>
  </si>
  <si>
    <t>9615</t>
  </si>
  <si>
    <t>1191</t>
  </si>
  <si>
    <t>1208</t>
  </si>
  <si>
    <t>836</t>
  </si>
  <si>
    <t>16/5/2026</t>
  </si>
  <si>
    <t>267</t>
  </si>
  <si>
    <t>13/5/2026</t>
  </si>
  <si>
    <t>18/5/2026</t>
  </si>
  <si>
    <t>10804</t>
  </si>
  <si>
    <t>10831</t>
  </si>
  <si>
    <t>899</t>
  </si>
  <si>
    <t>10808</t>
  </si>
  <si>
    <t>15/5/2026</t>
  </si>
  <si>
    <t>5584</t>
  </si>
  <si>
    <t>6138</t>
  </si>
  <si>
    <t>6119</t>
  </si>
  <si>
    <t>5564</t>
  </si>
  <si>
    <t>5851</t>
  </si>
  <si>
    <t>1577</t>
  </si>
  <si>
    <t>1194</t>
  </si>
  <si>
    <t>1595</t>
  </si>
  <si>
    <t>5853</t>
  </si>
  <si>
    <t>5556</t>
  </si>
  <si>
    <t>6111</t>
  </si>
  <si>
    <t>5619</t>
  </si>
  <si>
    <t>6145</t>
  </si>
  <si>
    <t>6173</t>
  </si>
  <si>
    <t>5591</t>
  </si>
  <si>
    <t>10838</t>
  </si>
  <si>
    <t>10866</t>
  </si>
  <si>
    <t>10794</t>
  </si>
  <si>
    <t>10840</t>
  </si>
  <si>
    <t>6147</t>
  </si>
  <si>
    <t>5593</t>
  </si>
  <si>
    <t>19/5/2026</t>
  </si>
  <si>
    <t>4558</t>
  </si>
  <si>
    <t>4744</t>
  </si>
  <si>
    <t>3909</t>
  </si>
  <si>
    <t>4761</t>
  </si>
  <si>
    <t>3926</t>
  </si>
  <si>
    <t>3731</t>
  </si>
  <si>
    <t>4674</t>
  </si>
  <si>
    <t>4575</t>
  </si>
  <si>
    <t>3922</t>
  </si>
  <si>
    <t>4571</t>
  </si>
  <si>
    <t>4759</t>
  </si>
  <si>
    <t>3924</t>
  </si>
  <si>
    <t>4573</t>
  </si>
  <si>
    <t>4757</t>
  </si>
  <si>
    <t>1710</t>
  </si>
  <si>
    <t>21/5/2026</t>
  </si>
  <si>
    <t>1739</t>
  </si>
  <si>
    <t>22/5/2026</t>
  </si>
  <si>
    <t>2025</t>
  </si>
  <si>
    <t>1616</t>
  </si>
  <si>
    <t>659</t>
  </si>
  <si>
    <t>1505</t>
  </si>
  <si>
    <t>1189</t>
  </si>
  <si>
    <t>1186</t>
  </si>
  <si>
    <t>7185</t>
  </si>
  <si>
    <t>1188</t>
  </si>
  <si>
    <t>23/5/2026</t>
  </si>
  <si>
    <t>7183</t>
  </si>
  <si>
    <t>7168</t>
  </si>
  <si>
    <t>1199</t>
  </si>
  <si>
    <t>7181</t>
  </si>
  <si>
    <t>1881</t>
  </si>
  <si>
    <t>6940</t>
  </si>
  <si>
    <t>6957</t>
  </si>
  <si>
    <t>946</t>
  </si>
  <si>
    <t>6953</t>
  </si>
  <si>
    <t>6955</t>
  </si>
  <si>
    <t>1331</t>
  </si>
  <si>
    <t>1178</t>
  </si>
  <si>
    <t>7080</t>
  </si>
  <si>
    <t>773</t>
  </si>
  <si>
    <t>25/5/2026</t>
  </si>
  <si>
    <t>467</t>
  </si>
  <si>
    <t>609</t>
  </si>
  <si>
    <t>1910</t>
  </si>
  <si>
    <t>26/5/2026</t>
  </si>
  <si>
    <t>1948</t>
  </si>
  <si>
    <t>27/5/2026</t>
  </si>
  <si>
    <t>1976</t>
  </si>
  <si>
    <t>28/5/2026</t>
  </si>
  <si>
    <t>1985</t>
  </si>
  <si>
    <t>344</t>
  </si>
  <si>
    <t>2494</t>
  </si>
  <si>
    <t>2733</t>
  </si>
  <si>
    <t>2029</t>
  </si>
  <si>
    <t>998</t>
  </si>
  <si>
    <t>29/5/2026</t>
  </si>
  <si>
    <t>2066</t>
  </si>
  <si>
    <t>30/5/2026</t>
  </si>
  <si>
    <t>2060</t>
  </si>
  <si>
    <t>2093</t>
  </si>
  <si>
    <t>1034</t>
  </si>
  <si>
    <t>1172</t>
  </si>
  <si>
    <t>1804</t>
  </si>
  <si>
    <t>1852</t>
  </si>
  <si>
    <t>2070</t>
  </si>
  <si>
    <t>DO/42</t>
  </si>
  <si>
    <t>787</t>
  </si>
  <si>
    <t>1364/1409/1473</t>
  </si>
  <si>
    <t>1360</t>
  </si>
  <si>
    <t>1398</t>
  </si>
  <si>
    <t>BALASORE</t>
  </si>
  <si>
    <t>SORO</t>
  </si>
  <si>
    <t>BARIPADA</t>
  </si>
  <si>
    <t>MALKANGIRI</t>
  </si>
  <si>
    <t>ADASPUR</t>
  </si>
  <si>
    <t>CTC</t>
  </si>
  <si>
    <t>DO/0035</t>
  </si>
  <si>
    <t>DO/0036</t>
  </si>
  <si>
    <t>DO/0045</t>
  </si>
  <si>
    <t>DO/0048</t>
  </si>
  <si>
    <t>DO/0052</t>
  </si>
  <si>
    <t>CH/00391</t>
  </si>
  <si>
    <t>CH/00392</t>
  </si>
  <si>
    <t>CH/00407</t>
  </si>
  <si>
    <t>CH/00408</t>
  </si>
  <si>
    <t>CH/00409</t>
  </si>
  <si>
    <t>CH/00415</t>
  </si>
  <si>
    <t>CH/00420</t>
  </si>
  <si>
    <t>CH/00421</t>
  </si>
  <si>
    <t>CH/00422</t>
  </si>
  <si>
    <t>CH/00423</t>
  </si>
  <si>
    <t>CH/00424</t>
  </si>
  <si>
    <t>CH/00425</t>
  </si>
  <si>
    <t>CH/00426</t>
  </si>
  <si>
    <t>CH/00427</t>
  </si>
  <si>
    <t>CH/00432</t>
  </si>
  <si>
    <t>CH/00435</t>
  </si>
  <si>
    <t>CH/00436</t>
  </si>
  <si>
    <t>CH/00437</t>
  </si>
  <si>
    <t>CH/00438</t>
  </si>
  <si>
    <t>CH/00450</t>
  </si>
  <si>
    <t>CH/00451</t>
  </si>
  <si>
    <t>CH/00454</t>
  </si>
  <si>
    <t>CH/00455</t>
  </si>
  <si>
    <t>CH/00456</t>
  </si>
  <si>
    <t>CH/00457</t>
  </si>
  <si>
    <t>CH/00458</t>
  </si>
  <si>
    <t>CH/00459</t>
  </si>
  <si>
    <t>CH/00469</t>
  </si>
  <si>
    <t>CH/00470</t>
  </si>
  <si>
    <t>CH/00471</t>
  </si>
  <si>
    <t>CH/00483</t>
  </si>
  <si>
    <t>CH/00491</t>
  </si>
  <si>
    <t>CH/00492</t>
  </si>
  <si>
    <t>CH/00493</t>
  </si>
  <si>
    <t>CH/00494</t>
  </si>
  <si>
    <t>CH/00495</t>
  </si>
  <si>
    <t>CH/00496</t>
  </si>
  <si>
    <t>CH/00497</t>
  </si>
  <si>
    <t>CH/00498</t>
  </si>
  <si>
    <t>CH/00499</t>
  </si>
  <si>
    <t>CH/00500</t>
  </si>
  <si>
    <t>CH/00501</t>
  </si>
  <si>
    <t>CH/00512</t>
  </si>
  <si>
    <t>CH/00513</t>
  </si>
  <si>
    <t>CH/00541</t>
  </si>
  <si>
    <t>CH/00547</t>
  </si>
  <si>
    <t>CH/00548</t>
  </si>
  <si>
    <t>CH/00557</t>
  </si>
  <si>
    <t>CH/00558</t>
  </si>
  <si>
    <t>CH/00559</t>
  </si>
  <si>
    <t>CH/00560</t>
  </si>
  <si>
    <t>CH/00561</t>
  </si>
  <si>
    <t>CH/00562</t>
  </si>
  <si>
    <t>CH/00563</t>
  </si>
  <si>
    <t>CH/00564</t>
  </si>
  <si>
    <t>CH/00565</t>
  </si>
  <si>
    <t>CH/00566</t>
  </si>
  <si>
    <t>CH/00567</t>
  </si>
  <si>
    <t>CH/00583</t>
  </si>
  <si>
    <t>CH/00584</t>
  </si>
  <si>
    <t>CH/00585</t>
  </si>
  <si>
    <t>CH/00587</t>
  </si>
  <si>
    <t>CH/00588</t>
  </si>
  <si>
    <t>CH/00589</t>
  </si>
  <si>
    <t>CH/00590</t>
  </si>
  <si>
    <t>CH/00591</t>
  </si>
  <si>
    <t>CH/00592</t>
  </si>
  <si>
    <t>CH/00597</t>
  </si>
  <si>
    <t>CH/00599</t>
  </si>
  <si>
    <t>CH/00601</t>
  </si>
  <si>
    <t>CH/00602</t>
  </si>
  <si>
    <t>CH/00605</t>
  </si>
  <si>
    <t>CH/00613</t>
  </si>
  <si>
    <t>CH/00615</t>
  </si>
  <si>
    <t>CH/00616</t>
  </si>
  <si>
    <t>CH/00617</t>
  </si>
  <si>
    <t>CH/00618</t>
  </si>
  <si>
    <t>CH/00619</t>
  </si>
  <si>
    <t>CH/00620</t>
  </si>
  <si>
    <t>CH/00621</t>
  </si>
  <si>
    <t>CH/00622</t>
  </si>
  <si>
    <t>CH/00626</t>
  </si>
  <si>
    <t>CH/00627</t>
  </si>
  <si>
    <t>CH/00628</t>
  </si>
  <si>
    <t>CH/00631</t>
  </si>
  <si>
    <t>CH/00632</t>
  </si>
  <si>
    <t>CH/00633</t>
  </si>
  <si>
    <t>CH/00636</t>
  </si>
  <si>
    <t>CH/00637</t>
  </si>
  <si>
    <t>CH/00638</t>
  </si>
  <si>
    <t>CH/00639</t>
  </si>
  <si>
    <t>CH/00640</t>
  </si>
  <si>
    <t>CH/00654</t>
  </si>
  <si>
    <t>CH/00655</t>
  </si>
  <si>
    <t>CH/00656</t>
  </si>
  <si>
    <t>CH/00657</t>
  </si>
  <si>
    <t>CH/00660</t>
  </si>
  <si>
    <t>CH/00661</t>
  </si>
  <si>
    <t>CH/00667</t>
  </si>
  <si>
    <t>CH/00668</t>
  </si>
  <si>
    <t>CH/00673</t>
  </si>
  <si>
    <t>CH/00683</t>
  </si>
  <si>
    <t>CH/00684</t>
  </si>
  <si>
    <t>CH/00685</t>
  </si>
  <si>
    <t>CH/00686</t>
  </si>
  <si>
    <t>CH/00687</t>
  </si>
  <si>
    <t>CH/00694</t>
  </si>
  <si>
    <t>CH/00695</t>
  </si>
  <si>
    <t>CH/00696</t>
  </si>
  <si>
    <t>CH/00706</t>
  </si>
  <si>
    <t>CH/00707</t>
  </si>
  <si>
    <t>CH/00708</t>
  </si>
  <si>
    <t>CH/00709</t>
  </si>
  <si>
    <t>CH/00710</t>
  </si>
  <si>
    <t>CH/00711</t>
  </si>
  <si>
    <t>CH/00718</t>
  </si>
  <si>
    <t>CH/00719</t>
  </si>
  <si>
    <t>CH/00720</t>
  </si>
  <si>
    <t>CH/00721</t>
  </si>
  <si>
    <t>CH/00722</t>
  </si>
  <si>
    <t>CH/00723</t>
  </si>
  <si>
    <t>CH/00724</t>
  </si>
  <si>
    <t>CH/00725</t>
  </si>
  <si>
    <t>CH/00726</t>
  </si>
  <si>
    <t>CH/00727</t>
  </si>
  <si>
    <t>CH/00744</t>
  </si>
  <si>
    <t>CH/00745</t>
  </si>
  <si>
    <t>CH/00748</t>
  </si>
  <si>
    <t>CH/00752</t>
  </si>
  <si>
    <t>CH/00765</t>
  </si>
  <si>
    <t>CH/00766</t>
  </si>
  <si>
    <t>CH/00772</t>
  </si>
  <si>
    <t>CH/00773</t>
  </si>
  <si>
    <t>CH/00774</t>
  </si>
  <si>
    <t>CH/00775</t>
  </si>
  <si>
    <t>CH/00781</t>
  </si>
  <si>
    <t>CH/00797</t>
  </si>
  <si>
    <t>CH/00803</t>
  </si>
  <si>
    <t>CH/00817</t>
  </si>
  <si>
    <t>JAA/00377</t>
  </si>
  <si>
    <t>JAA/00378</t>
  </si>
  <si>
    <t>JAA/00380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</si>
  <si>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</si>
  <si>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</si>
  <si>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</si>
  <si>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</si>
  <si>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</si>
  <si>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</si>
  <si>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</si>
  <si>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</si>
  <si>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</si>
  <si>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SUB.CH.</t>
  </si>
  <si>
    <t>LR. CH.</t>
  </si>
  <si>
    <t>AMT.</t>
  </si>
  <si>
    <t>INVOICE
ATC LOGISTICS,,8984191006
GST No:21CHVPB1842D2ZQ</t>
  </si>
  <si>
    <t xml:space="preserve">IPCA LABORATORIES LTD
Address:Muncipality Holding No 446/91 310/4216, Pira Bazar Bhanpur,Cuttack Sadar,9337383991
GST No:21AAACI1220M1Z5
</t>
  </si>
  <si>
    <t>Thanking you for your business.
ATC LOGISTICS</t>
  </si>
  <si>
    <t>(RUPEES FOURTY TWO THOUSAND TWO HUNDRED THIRTY ONE ONLY)</t>
  </si>
  <si>
    <t>Kindly, verify &amp; confirm within 7 days, else GST will be filed by 20th JUNE,2026
GST to be paid by Consignor under Reverse Charge Mechanism(RCM) as per GST.</t>
  </si>
  <si>
    <t>Bill Date : 31/05/2026
Bill NO : 585
Total Amount : 42231.00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</si>
</sst>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0" fillId="0" borderId="1" xfId="0" applyNumberForma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76199</xdr:rowOff>
    </xdr:from>
    <xdr:to>
      <xdr:col>7</xdr:col>
      <xdr:colOff>304800</xdr:colOff>
      <xdr:row>0</xdr:row>
      <xdr:rowOff>981074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76199"/>
          <a:ext cx="3714750" cy="904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-2025-26/ATC%20BILL%20DEC/IPCA%20LABOTERI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BALASORE</v>
          </cell>
          <cell r="G4">
            <v>7</v>
          </cell>
          <cell r="H4">
            <v>21.4</v>
          </cell>
        </row>
        <row r="5">
          <cell r="F5" t="str">
            <v>BARIPADA</v>
          </cell>
          <cell r="G5">
            <v>3</v>
          </cell>
          <cell r="H5">
            <v>21.4</v>
          </cell>
        </row>
        <row r="6">
          <cell r="F6" t="str">
            <v>SORO</v>
          </cell>
          <cell r="G6">
            <v>8</v>
          </cell>
          <cell r="H6">
            <v>65</v>
          </cell>
        </row>
        <row r="7">
          <cell r="F7" t="str">
            <v>BARIPADA</v>
          </cell>
          <cell r="G7">
            <v>5</v>
          </cell>
          <cell r="H7">
            <v>21.4</v>
          </cell>
        </row>
        <row r="8">
          <cell r="F8" t="str">
            <v>ADASPUR</v>
          </cell>
          <cell r="G8">
            <v>19</v>
          </cell>
          <cell r="H8">
            <v>21.4</v>
          </cell>
        </row>
        <row r="9">
          <cell r="F9" t="str">
            <v>BARIPADA</v>
          </cell>
          <cell r="G9">
            <v>42</v>
          </cell>
          <cell r="H9">
            <v>21.4</v>
          </cell>
        </row>
        <row r="10">
          <cell r="F10" t="str">
            <v>SORO</v>
          </cell>
          <cell r="G10">
            <v>1</v>
          </cell>
          <cell r="H10">
            <v>65</v>
          </cell>
        </row>
        <row r="11">
          <cell r="F11" t="str">
            <v>BALASORE</v>
          </cell>
          <cell r="G11">
            <v>2</v>
          </cell>
          <cell r="H11">
            <v>21.4</v>
          </cell>
        </row>
        <row r="12">
          <cell r="F12" t="str">
            <v>BALASORE</v>
          </cell>
          <cell r="G12">
            <v>21</v>
          </cell>
          <cell r="H12">
            <v>21.4</v>
          </cell>
        </row>
        <row r="13">
          <cell r="F13" t="str">
            <v>MALKANGIRI</v>
          </cell>
          <cell r="G13">
            <v>44</v>
          </cell>
          <cell r="H13">
            <v>61</v>
          </cell>
        </row>
        <row r="14">
          <cell r="F14" t="str">
            <v>BALASORE</v>
          </cell>
          <cell r="G14">
            <v>4</v>
          </cell>
          <cell r="H14">
            <v>21.4</v>
          </cell>
        </row>
        <row r="15">
          <cell r="F15" t="str">
            <v>BALASORE</v>
          </cell>
          <cell r="G15">
            <v>1</v>
          </cell>
          <cell r="H15">
            <v>21.4</v>
          </cell>
        </row>
        <row r="16">
          <cell r="F16" t="str">
            <v>BARIPADA</v>
          </cell>
          <cell r="G16">
            <v>3</v>
          </cell>
          <cell r="H16">
            <v>21.4</v>
          </cell>
        </row>
        <row r="17">
          <cell r="F17" t="str">
            <v>SORO</v>
          </cell>
          <cell r="G17">
            <v>8</v>
          </cell>
          <cell r="H17">
            <v>65</v>
          </cell>
        </row>
        <row r="18">
          <cell r="F18" t="str">
            <v>ADASPUR</v>
          </cell>
          <cell r="G18">
            <v>5</v>
          </cell>
          <cell r="H18">
            <v>21.4</v>
          </cell>
        </row>
        <row r="19">
          <cell r="F19" t="str">
            <v>MALKANGIRI</v>
          </cell>
          <cell r="G19">
            <v>1</v>
          </cell>
          <cell r="H19">
            <v>61</v>
          </cell>
        </row>
        <row r="20">
          <cell r="F20" t="str">
            <v>BALASORE</v>
          </cell>
          <cell r="G20">
            <v>10</v>
          </cell>
          <cell r="H20">
            <v>21.4</v>
          </cell>
        </row>
        <row r="21">
          <cell r="F21" t="str">
            <v>BARIPADA</v>
          </cell>
          <cell r="G21">
            <v>4</v>
          </cell>
          <cell r="H21">
            <v>21.4</v>
          </cell>
        </row>
        <row r="22">
          <cell r="F22" t="str">
            <v>BARIPADA</v>
          </cell>
          <cell r="G22">
            <v>2</v>
          </cell>
          <cell r="H22">
            <v>21.4</v>
          </cell>
        </row>
        <row r="23">
          <cell r="F23" t="str">
            <v>BALASORE</v>
          </cell>
          <cell r="G23">
            <v>1</v>
          </cell>
          <cell r="H23">
            <v>21.4</v>
          </cell>
        </row>
        <row r="24">
          <cell r="F24" t="str">
            <v>BALASORE</v>
          </cell>
          <cell r="G24">
            <v>5</v>
          </cell>
          <cell r="H24">
            <v>21.4</v>
          </cell>
        </row>
        <row r="25">
          <cell r="F25" t="str">
            <v>BALASORE</v>
          </cell>
          <cell r="G25">
            <v>3</v>
          </cell>
          <cell r="H25">
            <v>21.4</v>
          </cell>
        </row>
        <row r="26">
          <cell r="F26" t="str">
            <v>BARIPADA</v>
          </cell>
          <cell r="G26">
            <v>3</v>
          </cell>
          <cell r="H26">
            <v>21.4</v>
          </cell>
        </row>
        <row r="27">
          <cell r="F27" t="str">
            <v>BALASORE</v>
          </cell>
          <cell r="G27">
            <v>4</v>
          </cell>
          <cell r="H27">
            <v>21.4</v>
          </cell>
        </row>
        <row r="28">
          <cell r="F28" t="str">
            <v>BARIPADA</v>
          </cell>
          <cell r="G28">
            <v>2</v>
          </cell>
          <cell r="H28">
            <v>21.4</v>
          </cell>
        </row>
        <row r="29">
          <cell r="F29" t="str">
            <v>SORO</v>
          </cell>
          <cell r="G29">
            <v>1</v>
          </cell>
          <cell r="H29">
            <v>65</v>
          </cell>
        </row>
        <row r="30">
          <cell r="F30" t="str">
            <v>SORO</v>
          </cell>
          <cell r="G30">
            <v>11</v>
          </cell>
          <cell r="H30">
            <v>65</v>
          </cell>
        </row>
        <row r="31">
          <cell r="F31" t="str">
            <v>BARIPADA</v>
          </cell>
          <cell r="G31">
            <v>6</v>
          </cell>
          <cell r="H31">
            <v>21.4</v>
          </cell>
        </row>
        <row r="32">
          <cell r="F32" t="str">
            <v>BALASORE</v>
          </cell>
          <cell r="G32">
            <v>4</v>
          </cell>
          <cell r="H32">
            <v>21.4</v>
          </cell>
        </row>
        <row r="33">
          <cell r="F33" t="str">
            <v>SORO</v>
          </cell>
          <cell r="G33">
            <v>2</v>
          </cell>
          <cell r="H33">
            <v>65</v>
          </cell>
        </row>
        <row r="34">
          <cell r="F34" t="str">
            <v>BALASORE</v>
          </cell>
          <cell r="G34">
            <v>1</v>
          </cell>
          <cell r="H34">
            <v>21.4</v>
          </cell>
        </row>
        <row r="35">
          <cell r="F35" t="str">
            <v>BALASORE</v>
          </cell>
          <cell r="G35">
            <v>1</v>
          </cell>
          <cell r="H35">
            <v>21.4</v>
          </cell>
        </row>
        <row r="36">
          <cell r="F36" t="str">
            <v>BALASORE</v>
          </cell>
          <cell r="G36">
            <v>4</v>
          </cell>
          <cell r="H36">
            <v>21.4</v>
          </cell>
        </row>
        <row r="37">
          <cell r="F37" t="str">
            <v>BALASORE</v>
          </cell>
          <cell r="G37">
            <v>1</v>
          </cell>
          <cell r="H37">
            <v>21.4</v>
          </cell>
        </row>
        <row r="38">
          <cell r="F38" t="str">
            <v>BARIPADA</v>
          </cell>
          <cell r="G38">
            <v>1</v>
          </cell>
          <cell r="H38">
            <v>21.4</v>
          </cell>
        </row>
        <row r="39">
          <cell r="F39" t="str">
            <v>BARIPADA</v>
          </cell>
          <cell r="G39">
            <v>1</v>
          </cell>
          <cell r="H39">
            <v>21.4</v>
          </cell>
        </row>
        <row r="40">
          <cell r="F40" t="str">
            <v>SORO</v>
          </cell>
          <cell r="G40">
            <v>1</v>
          </cell>
          <cell r="H40">
            <v>65</v>
          </cell>
        </row>
        <row r="41">
          <cell r="F41" t="str">
            <v>SORO</v>
          </cell>
          <cell r="G41">
            <v>2</v>
          </cell>
          <cell r="H41">
            <v>65</v>
          </cell>
        </row>
        <row r="42">
          <cell r="F42" t="str">
            <v>BALASORE</v>
          </cell>
          <cell r="G42">
            <v>10</v>
          </cell>
          <cell r="H42">
            <v>21.4</v>
          </cell>
        </row>
        <row r="43">
          <cell r="F43" t="str">
            <v>BALASORE</v>
          </cell>
          <cell r="G43">
            <v>3</v>
          </cell>
          <cell r="H43">
            <v>21.4</v>
          </cell>
        </row>
        <row r="44">
          <cell r="F44" t="str">
            <v>BALASORE</v>
          </cell>
          <cell r="G44">
            <v>18</v>
          </cell>
          <cell r="H44">
            <v>21.4</v>
          </cell>
        </row>
        <row r="45">
          <cell r="F45" t="str">
            <v>BARIPADA</v>
          </cell>
          <cell r="G45">
            <v>3</v>
          </cell>
          <cell r="H45">
            <v>21.4</v>
          </cell>
        </row>
        <row r="46">
          <cell r="F46" t="str">
            <v>ADASPUR</v>
          </cell>
          <cell r="G46">
            <v>5</v>
          </cell>
          <cell r="H46">
            <v>21.4</v>
          </cell>
        </row>
        <row r="47">
          <cell r="F47" t="str">
            <v>BARIPADA</v>
          </cell>
          <cell r="G47">
            <v>8</v>
          </cell>
          <cell r="H47">
            <v>21.4</v>
          </cell>
        </row>
        <row r="48">
          <cell r="F48" t="str">
            <v>MALKANGIRI</v>
          </cell>
          <cell r="G48">
            <v>11</v>
          </cell>
          <cell r="H48">
            <v>61</v>
          </cell>
        </row>
        <row r="49">
          <cell r="F49" t="str">
            <v>BALASORE</v>
          </cell>
          <cell r="G49">
            <v>10</v>
          </cell>
          <cell r="H49">
            <v>21.4</v>
          </cell>
        </row>
        <row r="50">
          <cell r="F50" t="str">
            <v>BALASORE</v>
          </cell>
          <cell r="G50">
            <v>4</v>
          </cell>
          <cell r="H50">
            <v>21.4</v>
          </cell>
        </row>
        <row r="51">
          <cell r="F51" t="str">
            <v>BALASORE</v>
          </cell>
          <cell r="G51">
            <v>3</v>
          </cell>
          <cell r="H51">
            <v>21.4</v>
          </cell>
        </row>
        <row r="52">
          <cell r="F52" t="str">
            <v>BALASORE</v>
          </cell>
          <cell r="G52">
            <v>1</v>
          </cell>
          <cell r="H52">
            <v>21.4</v>
          </cell>
        </row>
        <row r="53">
          <cell r="F53" t="str">
            <v>BARIPADA</v>
          </cell>
          <cell r="G53">
            <v>11</v>
          </cell>
          <cell r="H53">
            <v>21.4</v>
          </cell>
        </row>
        <row r="54">
          <cell r="F54" t="str">
            <v>BARIPADA</v>
          </cell>
          <cell r="G54">
            <v>9</v>
          </cell>
          <cell r="H54">
            <v>21.4</v>
          </cell>
        </row>
        <row r="55">
          <cell r="F55" t="str">
            <v>BALASORE</v>
          </cell>
          <cell r="G55">
            <v>6</v>
          </cell>
          <cell r="H55">
            <v>21.4</v>
          </cell>
        </row>
        <row r="56">
          <cell r="F56" t="str">
            <v>BALASORE</v>
          </cell>
          <cell r="G56">
            <v>10</v>
          </cell>
          <cell r="H56">
            <v>21.4</v>
          </cell>
        </row>
        <row r="57">
          <cell r="F57" t="str">
            <v>BALASORE</v>
          </cell>
          <cell r="G57">
            <v>19</v>
          </cell>
          <cell r="H57">
            <v>21.4</v>
          </cell>
        </row>
        <row r="58">
          <cell r="F58" t="str">
            <v>BALASORE</v>
          </cell>
          <cell r="G58">
            <v>3</v>
          </cell>
          <cell r="H58">
            <v>21.4</v>
          </cell>
        </row>
        <row r="59">
          <cell r="F59" t="str">
            <v>MALKANGIRI</v>
          </cell>
          <cell r="G59">
            <v>12</v>
          </cell>
          <cell r="H59">
            <v>61</v>
          </cell>
        </row>
        <row r="60">
          <cell r="F60" t="str">
            <v>BALASORE</v>
          </cell>
          <cell r="G60">
            <v>5</v>
          </cell>
          <cell r="H60">
            <v>21.4</v>
          </cell>
        </row>
        <row r="61">
          <cell r="F61" t="str">
            <v>BALASORE</v>
          </cell>
          <cell r="G61">
            <v>9</v>
          </cell>
          <cell r="H61">
            <v>21.4</v>
          </cell>
        </row>
        <row r="62">
          <cell r="F62" t="str">
            <v>BALASORE</v>
          </cell>
          <cell r="G62">
            <v>12</v>
          </cell>
          <cell r="H62">
            <v>21.4</v>
          </cell>
        </row>
        <row r="63">
          <cell r="F63" t="str">
            <v>MALKANGIRI</v>
          </cell>
          <cell r="G63">
            <v>1</v>
          </cell>
          <cell r="H63">
            <v>61</v>
          </cell>
        </row>
        <row r="64">
          <cell r="F64" t="str">
            <v>BARIPADA</v>
          </cell>
          <cell r="G64">
            <v>7</v>
          </cell>
          <cell r="H64">
            <v>21.4</v>
          </cell>
        </row>
        <row r="65">
          <cell r="F65" t="str">
            <v>ADASPUR</v>
          </cell>
          <cell r="G65">
            <v>4</v>
          </cell>
          <cell r="H65">
            <v>21.4</v>
          </cell>
        </row>
        <row r="66">
          <cell r="F66" t="str">
            <v>BALASORE</v>
          </cell>
          <cell r="G66">
            <v>4</v>
          </cell>
          <cell r="H66">
            <v>21.4</v>
          </cell>
        </row>
        <row r="67">
          <cell r="F67" t="str">
            <v>BALASORE</v>
          </cell>
          <cell r="G67">
            <v>22</v>
          </cell>
          <cell r="H67">
            <v>21.4</v>
          </cell>
        </row>
        <row r="68">
          <cell r="F68" t="str">
            <v>BALASORE</v>
          </cell>
          <cell r="G68">
            <v>2</v>
          </cell>
          <cell r="H68">
            <v>21.4</v>
          </cell>
        </row>
        <row r="69">
          <cell r="F69" t="str">
            <v>BALASORE</v>
          </cell>
          <cell r="G69">
            <v>2</v>
          </cell>
          <cell r="H69">
            <v>21.4</v>
          </cell>
        </row>
        <row r="70">
          <cell r="F70" t="str">
            <v>BALASORE</v>
          </cell>
          <cell r="G70">
            <v>3</v>
          </cell>
          <cell r="H70">
            <v>21.4</v>
          </cell>
        </row>
        <row r="71">
          <cell r="F71" t="str">
            <v>BALASORE</v>
          </cell>
          <cell r="G71">
            <v>19</v>
          </cell>
          <cell r="H71">
            <v>21.4</v>
          </cell>
        </row>
        <row r="72">
          <cell r="F72" t="str">
            <v>BALASORE</v>
          </cell>
          <cell r="G72">
            <v>11</v>
          </cell>
          <cell r="H72">
            <v>21.4</v>
          </cell>
        </row>
        <row r="73">
          <cell r="F73" t="str">
            <v>BALASORE</v>
          </cell>
          <cell r="G73">
            <v>2</v>
          </cell>
          <cell r="H73">
            <v>21.4</v>
          </cell>
        </row>
        <row r="74">
          <cell r="F74" t="str">
            <v>BALASORE</v>
          </cell>
          <cell r="G74">
            <v>1</v>
          </cell>
          <cell r="H74">
            <v>21.4</v>
          </cell>
        </row>
        <row r="75">
          <cell r="F75" t="str">
            <v>BARIPADA</v>
          </cell>
          <cell r="G75">
            <v>2</v>
          </cell>
          <cell r="H75">
            <v>21.4</v>
          </cell>
        </row>
        <row r="76">
          <cell r="F76" t="str">
            <v>BARIPADA</v>
          </cell>
          <cell r="G76">
            <v>20</v>
          </cell>
          <cell r="H76">
            <v>21.4</v>
          </cell>
        </row>
        <row r="77">
          <cell r="F77" t="str">
            <v>BARIPADA</v>
          </cell>
          <cell r="G77">
            <v>19</v>
          </cell>
          <cell r="H77">
            <v>21.4</v>
          </cell>
        </row>
        <row r="78">
          <cell r="F78" t="str">
            <v>BALASORE</v>
          </cell>
          <cell r="G78">
            <v>21</v>
          </cell>
          <cell r="H78">
            <v>21.4</v>
          </cell>
        </row>
        <row r="79">
          <cell r="F79" t="str">
            <v>SORO</v>
          </cell>
          <cell r="G79">
            <v>2</v>
          </cell>
          <cell r="H79">
            <v>65</v>
          </cell>
        </row>
        <row r="80">
          <cell r="F80" t="str">
            <v>MALKANGIRI</v>
          </cell>
          <cell r="G80">
            <v>16</v>
          </cell>
          <cell r="H80">
            <v>61</v>
          </cell>
        </row>
        <row r="81">
          <cell r="F81" t="str">
            <v>BALASORE</v>
          </cell>
          <cell r="G81">
            <v>8</v>
          </cell>
          <cell r="H81">
            <v>21.4</v>
          </cell>
        </row>
        <row r="82">
          <cell r="F82" t="str">
            <v>MALKANGIRI</v>
          </cell>
          <cell r="G82">
            <v>5</v>
          </cell>
          <cell r="H82">
            <v>61</v>
          </cell>
        </row>
        <row r="83">
          <cell r="F83" t="str">
            <v>BALASORE</v>
          </cell>
          <cell r="G83">
            <v>7</v>
          </cell>
          <cell r="H83">
            <v>21.4</v>
          </cell>
        </row>
        <row r="84">
          <cell r="F84" t="str">
            <v>BALASORE</v>
          </cell>
          <cell r="G84">
            <v>2</v>
          </cell>
          <cell r="H84">
            <v>21.4</v>
          </cell>
        </row>
        <row r="85">
          <cell r="F85" t="str">
            <v>BARIPADA</v>
          </cell>
          <cell r="G85">
            <v>5</v>
          </cell>
          <cell r="H85">
            <v>21.4</v>
          </cell>
        </row>
        <row r="86">
          <cell r="F86" t="str">
            <v>BARIPADA</v>
          </cell>
          <cell r="G86">
            <v>16</v>
          </cell>
          <cell r="H86">
            <v>21.4</v>
          </cell>
        </row>
        <row r="87">
          <cell r="F87" t="str">
            <v>BARIPADA</v>
          </cell>
          <cell r="G87">
            <v>5</v>
          </cell>
          <cell r="H87">
            <v>21.4</v>
          </cell>
        </row>
        <row r="88">
          <cell r="F88" t="str">
            <v>BARIPADA</v>
          </cell>
          <cell r="G88">
            <v>16</v>
          </cell>
          <cell r="H88">
            <v>21.4</v>
          </cell>
        </row>
        <row r="89">
          <cell r="F89" t="str">
            <v>SORO</v>
          </cell>
          <cell r="G89">
            <v>27</v>
          </cell>
          <cell r="H89">
            <v>65</v>
          </cell>
        </row>
        <row r="90">
          <cell r="F90" t="str">
            <v>BALASORE</v>
          </cell>
          <cell r="G90">
            <v>27</v>
          </cell>
          <cell r="H90">
            <v>21.4</v>
          </cell>
        </row>
        <row r="91">
          <cell r="F91" t="str">
            <v>BALASORE</v>
          </cell>
          <cell r="G91">
            <v>27</v>
          </cell>
          <cell r="H91">
            <v>21.4</v>
          </cell>
        </row>
        <row r="92">
          <cell r="F92" t="str">
            <v>BALASORE</v>
          </cell>
          <cell r="G92">
            <v>9</v>
          </cell>
          <cell r="H92">
            <v>21.4</v>
          </cell>
        </row>
        <row r="93">
          <cell r="F93" t="str">
            <v>BARIPADA</v>
          </cell>
          <cell r="G93">
            <v>3</v>
          </cell>
          <cell r="H93">
            <v>21.4</v>
          </cell>
        </row>
        <row r="94">
          <cell r="F94" t="str">
            <v>BARIPADA</v>
          </cell>
          <cell r="G94">
            <v>7</v>
          </cell>
          <cell r="H94">
            <v>21.4</v>
          </cell>
        </row>
        <row r="95">
          <cell r="F95" t="str">
            <v>BARIPADA</v>
          </cell>
          <cell r="G95">
            <v>1</v>
          </cell>
          <cell r="H95">
            <v>21.4</v>
          </cell>
        </row>
        <row r="96">
          <cell r="F96" t="str">
            <v>BARIPADA</v>
          </cell>
          <cell r="G96">
            <v>6</v>
          </cell>
          <cell r="H96">
            <v>21.4</v>
          </cell>
        </row>
        <row r="97">
          <cell r="F97" t="str">
            <v>ADASPUR</v>
          </cell>
          <cell r="G97">
            <v>3</v>
          </cell>
          <cell r="H97">
            <v>21.4</v>
          </cell>
        </row>
        <row r="98">
          <cell r="F98" t="str">
            <v>BARIPADA</v>
          </cell>
          <cell r="G98">
            <v>34</v>
          </cell>
          <cell r="H98">
            <v>21.4</v>
          </cell>
        </row>
        <row r="99">
          <cell r="F99" t="str">
            <v>MALKANGIRI</v>
          </cell>
          <cell r="G99">
            <v>11</v>
          </cell>
          <cell r="H99">
            <v>61</v>
          </cell>
        </row>
        <row r="100">
          <cell r="F100" t="str">
            <v>BARIPADA</v>
          </cell>
          <cell r="G100">
            <v>3</v>
          </cell>
          <cell r="H100">
            <v>21.4</v>
          </cell>
        </row>
        <row r="101">
          <cell r="F101" t="str">
            <v>BALASORE</v>
          </cell>
          <cell r="G101">
            <v>11</v>
          </cell>
          <cell r="H101">
            <v>21.4</v>
          </cell>
        </row>
        <row r="102">
          <cell r="F102" t="str">
            <v>BALASORE</v>
          </cell>
          <cell r="G102">
            <v>12</v>
          </cell>
          <cell r="H102">
            <v>21.4</v>
          </cell>
        </row>
        <row r="103">
          <cell r="F103" t="str">
            <v>SORO</v>
          </cell>
          <cell r="G103">
            <v>18</v>
          </cell>
          <cell r="H103">
            <v>65</v>
          </cell>
        </row>
        <row r="104">
          <cell r="F104" t="str">
            <v>BALASORE</v>
          </cell>
          <cell r="G104">
            <v>1</v>
          </cell>
          <cell r="H104">
            <v>21.4</v>
          </cell>
        </row>
        <row r="105">
          <cell r="F105" t="str">
            <v>BALASORE</v>
          </cell>
          <cell r="G105">
            <v>1</v>
          </cell>
          <cell r="H105">
            <v>21.4</v>
          </cell>
        </row>
        <row r="106">
          <cell r="F106" t="str">
            <v>BALASORE</v>
          </cell>
          <cell r="G106">
            <v>1</v>
          </cell>
          <cell r="H106">
            <v>21.4</v>
          </cell>
        </row>
        <row r="107">
          <cell r="F107" t="str">
            <v>BALASORE</v>
          </cell>
          <cell r="G107">
            <v>20</v>
          </cell>
          <cell r="H107">
            <v>21.4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9"/>
  <sheetViews>
    <sheetView tabSelected="1" workbookViewId="0">
      <selection activeCell="P5" sqref="P5"/>
    </sheetView>
  </sheetViews>
  <sheetFormatPr defaultRowHeight="15"/>
  <cols>
    <col min="1" max="1" width="4" bestFit="1" customWidth="1"/>
    <col min="2" max="2" width="9.7109375" bestFit="1" customWidth="1"/>
    <col min="3" max="3" width="10.140625" bestFit="1" customWidth="1"/>
    <col min="4" max="4" width="9.85546875" style="1" customWidth="1"/>
    <col min="5" max="5" width="6.42578125" bestFit="1" customWidth="1"/>
    <col min="6" max="6" width="12.28515625" bestFit="1" customWidth="1"/>
    <col min="7" max="7" width="5.42578125" bestFit="1" customWidth="1"/>
    <col min="8" max="9" width="5.5703125" bestFit="1" customWidth="1"/>
    <col min="10" max="10" width="8.140625" bestFit="1" customWidth="1"/>
    <col min="11" max="11" width="7" bestFit="1" customWidth="1"/>
    <col min="12" max="12" width="8.5703125" bestFit="1" customWidth="1"/>
  </cols>
  <sheetData>
    <row r="1" spans="1:12" s="1" customFormat="1" ht="83.25" customHeight="1">
      <c r="A1" s="7"/>
      <c r="B1" s="8"/>
      <c r="C1" s="8"/>
      <c r="D1" s="8"/>
      <c r="E1" s="8"/>
      <c r="F1" s="8"/>
      <c r="G1" s="8"/>
      <c r="H1" s="9"/>
      <c r="I1" s="10" t="s">
        <v>331</v>
      </c>
      <c r="J1" s="10"/>
      <c r="K1" s="10"/>
      <c r="L1" s="10"/>
    </row>
    <row r="2" spans="1:12" s="1" customFormat="1" ht="69.75" customHeight="1">
      <c r="A2" s="7" t="s">
        <v>332</v>
      </c>
      <c r="B2" s="8"/>
      <c r="C2" s="8"/>
      <c r="D2" s="8"/>
      <c r="E2" s="8"/>
      <c r="F2" s="8"/>
      <c r="G2" s="8"/>
      <c r="H2" s="9"/>
      <c r="I2" s="10" t="s">
        <v>336</v>
      </c>
      <c r="J2" s="10"/>
      <c r="K2" s="10"/>
      <c r="L2" s="10"/>
    </row>
    <row r="3" spans="1:12" s="13" customFormat="1">
      <c r="A3" s="11" t="s">
        <v>319</v>
      </c>
      <c r="B3" s="11" t="s">
        <v>320</v>
      </c>
      <c r="C3" s="11" t="s">
        <v>321</v>
      </c>
      <c r="D3" s="12" t="s">
        <v>322</v>
      </c>
      <c r="E3" s="11" t="s">
        <v>323</v>
      </c>
      <c r="F3" s="11" t="s">
        <v>324</v>
      </c>
      <c r="G3" s="11" t="s">
        <v>325</v>
      </c>
      <c r="H3" s="5" t="s">
        <v>326</v>
      </c>
      <c r="I3" s="5" t="s">
        <v>327</v>
      </c>
      <c r="J3" s="5" t="s">
        <v>328</v>
      </c>
      <c r="K3" s="5" t="s">
        <v>329</v>
      </c>
      <c r="L3" s="5" t="s">
        <v>330</v>
      </c>
    </row>
    <row r="4" spans="1:12">
      <c r="A4" s="2">
        <v>1</v>
      </c>
      <c r="B4" s="2" t="s">
        <v>0</v>
      </c>
      <c r="C4" s="2" t="s">
        <v>177</v>
      </c>
      <c r="D4" s="3" t="s">
        <v>1</v>
      </c>
      <c r="E4" s="4" t="s">
        <v>171</v>
      </c>
      <c r="F4" s="2" t="s">
        <v>166</v>
      </c>
      <c r="G4" s="2">
        <v>18</v>
      </c>
      <c r="H4" s="6">
        <f>VLOOKUP(F4,[1]Consignment!$F$4:$H$107,3,FALSE)</f>
        <v>21.4</v>
      </c>
      <c r="I4" s="6">
        <f>G4*1</f>
        <v>18</v>
      </c>
      <c r="J4" s="6">
        <f>G4*H4*20/100</f>
        <v>77.040000000000006</v>
      </c>
      <c r="K4" s="6">
        <v>25</v>
      </c>
      <c r="L4" s="6">
        <f>G4*H4+I4+J4+K4</f>
        <v>505.24</v>
      </c>
    </row>
    <row r="5" spans="1:12">
      <c r="A5" s="2">
        <v>2</v>
      </c>
      <c r="B5" s="2" t="s">
        <v>0</v>
      </c>
      <c r="C5" s="2" t="s">
        <v>178</v>
      </c>
      <c r="D5" s="3" t="s">
        <v>2</v>
      </c>
      <c r="E5" s="4" t="s">
        <v>171</v>
      </c>
      <c r="F5" s="2" t="s">
        <v>167</v>
      </c>
      <c r="G5" s="2">
        <v>11</v>
      </c>
      <c r="H5" s="6">
        <f>VLOOKUP(F5,[1]Consignment!$F$4:$H$107,3,FALSE)</f>
        <v>65</v>
      </c>
      <c r="I5" s="6">
        <f>G5*1</f>
        <v>11</v>
      </c>
      <c r="J5" s="6">
        <f>G5*H5*20/100</f>
        <v>143</v>
      </c>
      <c r="K5" s="6">
        <v>25</v>
      </c>
      <c r="L5" s="6">
        <f>G5*H5+I5+J5+K5</f>
        <v>894</v>
      </c>
    </row>
    <row r="6" spans="1:12">
      <c r="A6" s="2">
        <v>3</v>
      </c>
      <c r="B6" s="2" t="s">
        <v>0</v>
      </c>
      <c r="C6" s="2" t="s">
        <v>195</v>
      </c>
      <c r="D6" s="3" t="s">
        <v>20</v>
      </c>
      <c r="E6" s="4" t="s">
        <v>171</v>
      </c>
      <c r="F6" s="2" t="s">
        <v>166</v>
      </c>
      <c r="G6" s="2">
        <v>15</v>
      </c>
      <c r="H6" s="6">
        <f>VLOOKUP(F6,[1]Consignment!$F$4:$H$107,3,FALSE)</f>
        <v>21.4</v>
      </c>
      <c r="I6" s="6">
        <f>G6*1</f>
        <v>15</v>
      </c>
      <c r="J6" s="6">
        <f>G6*H6*20/100</f>
        <v>64.2</v>
      </c>
      <c r="K6" s="6">
        <v>25</v>
      </c>
      <c r="L6" s="6">
        <f>G6*H6+I6+J6+K6</f>
        <v>425.2</v>
      </c>
    </row>
    <row r="7" spans="1:12">
      <c r="A7" s="2">
        <v>4</v>
      </c>
      <c r="B7" s="2" t="s">
        <v>3</v>
      </c>
      <c r="C7" s="2" t="s">
        <v>179</v>
      </c>
      <c r="D7" s="3" t="s">
        <v>4</v>
      </c>
      <c r="E7" s="4" t="s">
        <v>171</v>
      </c>
      <c r="F7" s="2" t="s">
        <v>168</v>
      </c>
      <c r="G7" s="2">
        <v>17</v>
      </c>
      <c r="H7" s="6">
        <f>VLOOKUP(F7,[1]Consignment!$F$4:$H$107,3,FALSE)</f>
        <v>21.4</v>
      </c>
      <c r="I7" s="6">
        <f>G7*1</f>
        <v>17</v>
      </c>
      <c r="J7" s="6">
        <f>G7*H7*20/100</f>
        <v>72.759999999999991</v>
      </c>
      <c r="K7" s="6">
        <v>25</v>
      </c>
      <c r="L7" s="6">
        <f>G7*H7+I7+J7+K7</f>
        <v>478.55999999999995</v>
      </c>
    </row>
    <row r="8" spans="1:12">
      <c r="A8" s="2">
        <v>5</v>
      </c>
      <c r="B8" s="2" t="s">
        <v>3</v>
      </c>
      <c r="C8" s="2" t="s">
        <v>180</v>
      </c>
      <c r="D8" s="3" t="s">
        <v>5</v>
      </c>
      <c r="E8" s="4" t="s">
        <v>171</v>
      </c>
      <c r="F8" s="2" t="s">
        <v>168</v>
      </c>
      <c r="G8" s="2">
        <v>17</v>
      </c>
      <c r="H8" s="6">
        <f>VLOOKUP(F8,[1]Consignment!$F$4:$H$107,3,FALSE)</f>
        <v>21.4</v>
      </c>
      <c r="I8" s="6">
        <f>G8*1</f>
        <v>17</v>
      </c>
      <c r="J8" s="6">
        <f>G8*H8*20/100</f>
        <v>72.759999999999991</v>
      </c>
      <c r="K8" s="6">
        <v>25</v>
      </c>
      <c r="L8" s="6">
        <f>G8*H8+I8+J8+K8</f>
        <v>478.55999999999995</v>
      </c>
    </row>
    <row r="9" spans="1:12">
      <c r="A9" s="2">
        <v>6</v>
      </c>
      <c r="B9" s="2" t="s">
        <v>3</v>
      </c>
      <c r="C9" s="2" t="s">
        <v>181</v>
      </c>
      <c r="D9" s="3" t="s">
        <v>6</v>
      </c>
      <c r="E9" s="4" t="s">
        <v>171</v>
      </c>
      <c r="F9" s="2" t="s">
        <v>168</v>
      </c>
      <c r="G9" s="2">
        <v>5</v>
      </c>
      <c r="H9" s="6">
        <f>VLOOKUP(F9,[1]Consignment!$F$4:$H$107,3,FALSE)</f>
        <v>21.4</v>
      </c>
      <c r="I9" s="6">
        <f>G9*1</f>
        <v>5</v>
      </c>
      <c r="J9" s="6">
        <f>G9*H9*20/100</f>
        <v>21.4</v>
      </c>
      <c r="K9" s="6">
        <v>25</v>
      </c>
      <c r="L9" s="6">
        <f>G9*H9+I9+J9+K9</f>
        <v>158.4</v>
      </c>
    </row>
    <row r="10" spans="1:12">
      <c r="A10" s="2">
        <v>7</v>
      </c>
      <c r="B10" s="2" t="s">
        <v>3</v>
      </c>
      <c r="C10" s="2" t="s">
        <v>182</v>
      </c>
      <c r="D10" s="3" t="s">
        <v>7</v>
      </c>
      <c r="E10" s="4" t="s">
        <v>171</v>
      </c>
      <c r="F10" s="2" t="s">
        <v>166</v>
      </c>
      <c r="G10" s="2">
        <v>8</v>
      </c>
      <c r="H10" s="6">
        <f>VLOOKUP(F10,[1]Consignment!$F$4:$H$107,3,FALSE)</f>
        <v>21.4</v>
      </c>
      <c r="I10" s="6">
        <f>G10*1</f>
        <v>8</v>
      </c>
      <c r="J10" s="6">
        <f>G10*H10*20/100</f>
        <v>34.24</v>
      </c>
      <c r="K10" s="6">
        <v>25</v>
      </c>
      <c r="L10" s="6">
        <f>G10*H10+I10+J10+K10</f>
        <v>238.44</v>
      </c>
    </row>
    <row r="11" spans="1:12">
      <c r="A11" s="2">
        <v>8</v>
      </c>
      <c r="B11" s="2" t="s">
        <v>3</v>
      </c>
      <c r="C11" s="2" t="s">
        <v>183</v>
      </c>
      <c r="D11" s="3" t="s">
        <v>8</v>
      </c>
      <c r="E11" s="4" t="s">
        <v>171</v>
      </c>
      <c r="F11" s="2" t="s">
        <v>166</v>
      </c>
      <c r="G11" s="2">
        <v>18</v>
      </c>
      <c r="H11" s="6">
        <f>VLOOKUP(F11,[1]Consignment!$F$4:$H$107,3,FALSE)</f>
        <v>21.4</v>
      </c>
      <c r="I11" s="6">
        <f>G11*1</f>
        <v>18</v>
      </c>
      <c r="J11" s="6">
        <f>G11*H11*20/100</f>
        <v>77.040000000000006</v>
      </c>
      <c r="K11" s="6">
        <v>25</v>
      </c>
      <c r="L11" s="6">
        <f>G11*H11+I11+J11+K11</f>
        <v>505.24</v>
      </c>
    </row>
    <row r="12" spans="1:12">
      <c r="A12" s="2">
        <v>9</v>
      </c>
      <c r="B12" s="2" t="s">
        <v>3</v>
      </c>
      <c r="C12" s="2" t="s">
        <v>184</v>
      </c>
      <c r="D12" s="3" t="s">
        <v>9</v>
      </c>
      <c r="E12" s="4" t="s">
        <v>171</v>
      </c>
      <c r="F12" s="2" t="s">
        <v>166</v>
      </c>
      <c r="G12" s="2">
        <v>18</v>
      </c>
      <c r="H12" s="6">
        <f>VLOOKUP(F12,[1]Consignment!$F$4:$H$107,3,FALSE)</f>
        <v>21.4</v>
      </c>
      <c r="I12" s="6">
        <f>G12*1</f>
        <v>18</v>
      </c>
      <c r="J12" s="6">
        <f>G12*H12*20/100</f>
        <v>77.040000000000006</v>
      </c>
      <c r="K12" s="6">
        <v>25</v>
      </c>
      <c r="L12" s="6">
        <f>G12*H12+I12+J12+K12</f>
        <v>505.24</v>
      </c>
    </row>
    <row r="13" spans="1:12">
      <c r="A13" s="2">
        <v>10</v>
      </c>
      <c r="B13" s="2" t="s">
        <v>3</v>
      </c>
      <c r="C13" s="2" t="s">
        <v>185</v>
      </c>
      <c r="D13" s="3" t="s">
        <v>10</v>
      </c>
      <c r="E13" s="4" t="s">
        <v>171</v>
      </c>
      <c r="F13" s="2" t="s">
        <v>166</v>
      </c>
      <c r="G13" s="2">
        <v>3</v>
      </c>
      <c r="H13" s="6">
        <f>VLOOKUP(F13,[1]Consignment!$F$4:$H$107,3,FALSE)</f>
        <v>21.4</v>
      </c>
      <c r="I13" s="6">
        <f>G13*1</f>
        <v>3</v>
      </c>
      <c r="J13" s="6">
        <f>G13*H13*20/100</f>
        <v>12.839999999999998</v>
      </c>
      <c r="K13" s="6">
        <v>25</v>
      </c>
      <c r="L13" s="6">
        <f>G13*H13+I13+J13+K13</f>
        <v>105.03999999999999</v>
      </c>
    </row>
    <row r="14" spans="1:12">
      <c r="A14" s="2">
        <v>11</v>
      </c>
      <c r="B14" s="2" t="s">
        <v>3</v>
      </c>
      <c r="C14" s="2" t="s">
        <v>186</v>
      </c>
      <c r="D14" s="3" t="s">
        <v>11</v>
      </c>
      <c r="E14" s="4" t="s">
        <v>171</v>
      </c>
      <c r="F14" s="2" t="s">
        <v>166</v>
      </c>
      <c r="G14" s="2">
        <v>3</v>
      </c>
      <c r="H14" s="6">
        <f>VLOOKUP(F14,[1]Consignment!$F$4:$H$107,3,FALSE)</f>
        <v>21.4</v>
      </c>
      <c r="I14" s="6">
        <f>G14*1</f>
        <v>3</v>
      </c>
      <c r="J14" s="6">
        <f>G14*H14*20/100</f>
        <v>12.839999999999998</v>
      </c>
      <c r="K14" s="6">
        <v>25</v>
      </c>
      <c r="L14" s="6">
        <f>G14*H14+I14+J14+K14</f>
        <v>105.03999999999999</v>
      </c>
    </row>
    <row r="15" spans="1:12">
      <c r="A15" s="2">
        <v>12</v>
      </c>
      <c r="B15" s="2" t="s">
        <v>3</v>
      </c>
      <c r="C15" s="2" t="s">
        <v>187</v>
      </c>
      <c r="D15" s="3" t="s">
        <v>12</v>
      </c>
      <c r="E15" s="4" t="s">
        <v>171</v>
      </c>
      <c r="F15" s="2" t="s">
        <v>166</v>
      </c>
      <c r="G15" s="2">
        <v>5</v>
      </c>
      <c r="H15" s="6">
        <f>VLOOKUP(F15,[1]Consignment!$F$4:$H$107,3,FALSE)</f>
        <v>21.4</v>
      </c>
      <c r="I15" s="6">
        <f>G15*1</f>
        <v>5</v>
      </c>
      <c r="J15" s="6">
        <f>G15*H15*20/100</f>
        <v>21.4</v>
      </c>
      <c r="K15" s="6">
        <v>25</v>
      </c>
      <c r="L15" s="6">
        <f>G15*H15+I15+J15+K15</f>
        <v>158.4</v>
      </c>
    </row>
    <row r="16" spans="1:12">
      <c r="A16" s="2">
        <v>13</v>
      </c>
      <c r="B16" s="2" t="s">
        <v>3</v>
      </c>
      <c r="C16" s="2" t="s">
        <v>188</v>
      </c>
      <c r="D16" s="3" t="s">
        <v>10</v>
      </c>
      <c r="E16" s="4" t="s">
        <v>171</v>
      </c>
      <c r="F16" s="2" t="s">
        <v>166</v>
      </c>
      <c r="G16" s="2">
        <v>8</v>
      </c>
      <c r="H16" s="6">
        <f>VLOOKUP(F16,[1]Consignment!$F$4:$H$107,3,FALSE)</f>
        <v>21.4</v>
      </c>
      <c r="I16" s="6">
        <f>G16*1</f>
        <v>8</v>
      </c>
      <c r="J16" s="6">
        <f>G16*H16*20/100</f>
        <v>34.24</v>
      </c>
      <c r="K16" s="6">
        <v>25</v>
      </c>
      <c r="L16" s="6">
        <f>G16*H16+I16+J16+K16</f>
        <v>238.44</v>
      </c>
    </row>
    <row r="17" spans="1:12">
      <c r="A17" s="2">
        <v>14</v>
      </c>
      <c r="B17" s="2" t="s">
        <v>3</v>
      </c>
      <c r="C17" s="2" t="s">
        <v>189</v>
      </c>
      <c r="D17" s="3" t="s">
        <v>13</v>
      </c>
      <c r="E17" s="4" t="s">
        <v>171</v>
      </c>
      <c r="F17" s="2" t="s">
        <v>166</v>
      </c>
      <c r="G17" s="2">
        <v>7</v>
      </c>
      <c r="H17" s="6">
        <f>VLOOKUP(F17,[1]Consignment!$F$4:$H$107,3,FALSE)</f>
        <v>21.4</v>
      </c>
      <c r="I17" s="6">
        <f>G17*1</f>
        <v>7</v>
      </c>
      <c r="J17" s="6">
        <f>G17*H17*20/100</f>
        <v>29.959999999999994</v>
      </c>
      <c r="K17" s="6">
        <v>25</v>
      </c>
      <c r="L17" s="6">
        <f>G17*H17+I17+J17+K17</f>
        <v>211.76</v>
      </c>
    </row>
    <row r="18" spans="1:12">
      <c r="A18" s="2">
        <v>15</v>
      </c>
      <c r="B18" s="2" t="s">
        <v>3</v>
      </c>
      <c r="C18" s="2" t="s">
        <v>190</v>
      </c>
      <c r="D18" s="3" t="s">
        <v>14</v>
      </c>
      <c r="E18" s="4" t="s">
        <v>171</v>
      </c>
      <c r="F18" s="2" t="s">
        <v>166</v>
      </c>
      <c r="G18" s="2">
        <v>5</v>
      </c>
      <c r="H18" s="6">
        <f>VLOOKUP(F18,[1]Consignment!$F$4:$H$107,3,FALSE)</f>
        <v>21.4</v>
      </c>
      <c r="I18" s="6">
        <f>G18*1</f>
        <v>5</v>
      </c>
      <c r="J18" s="6">
        <f>G18*H18*20/100</f>
        <v>21.4</v>
      </c>
      <c r="K18" s="6">
        <v>25</v>
      </c>
      <c r="L18" s="6">
        <f>G18*H18+I18+J18+K18</f>
        <v>158.4</v>
      </c>
    </row>
    <row r="19" spans="1:12">
      <c r="A19" s="2">
        <v>16</v>
      </c>
      <c r="B19" s="2" t="s">
        <v>3</v>
      </c>
      <c r="C19" s="2" t="s">
        <v>191</v>
      </c>
      <c r="D19" s="3" t="s">
        <v>15</v>
      </c>
      <c r="E19" s="4" t="s">
        <v>171</v>
      </c>
      <c r="F19" s="2" t="s">
        <v>169</v>
      </c>
      <c r="G19" s="2">
        <v>16</v>
      </c>
      <c r="H19" s="6">
        <f>VLOOKUP(F19,[1]Consignment!$F$4:$H$107,3,FALSE)</f>
        <v>61</v>
      </c>
      <c r="I19" s="6">
        <f>G19*1</f>
        <v>16</v>
      </c>
      <c r="J19" s="6">
        <f>G19*H19*20/100</f>
        <v>195.2</v>
      </c>
      <c r="K19" s="6">
        <v>25</v>
      </c>
      <c r="L19" s="6">
        <f>G19*H19+I19+J19+K19</f>
        <v>1212.2</v>
      </c>
    </row>
    <row r="20" spans="1:12">
      <c r="A20" s="2">
        <v>17</v>
      </c>
      <c r="B20" s="2" t="s">
        <v>16</v>
      </c>
      <c r="C20" s="2" t="s">
        <v>192</v>
      </c>
      <c r="D20" s="3" t="s">
        <v>17</v>
      </c>
      <c r="E20" s="4" t="s">
        <v>171</v>
      </c>
      <c r="F20" s="2" t="s">
        <v>166</v>
      </c>
      <c r="G20" s="2">
        <v>3</v>
      </c>
      <c r="H20" s="6">
        <f>VLOOKUP(F20,[1]Consignment!$F$4:$H$107,3,FALSE)</f>
        <v>21.4</v>
      </c>
      <c r="I20" s="6">
        <f>G20*1</f>
        <v>3</v>
      </c>
      <c r="J20" s="6">
        <f>G20*H20*20/100</f>
        <v>12.839999999999998</v>
      </c>
      <c r="K20" s="6">
        <v>25</v>
      </c>
      <c r="L20" s="6">
        <f>G20*H20+I20+J20+K20</f>
        <v>105.03999999999999</v>
      </c>
    </row>
    <row r="21" spans="1:12">
      <c r="A21" s="2">
        <v>18</v>
      </c>
      <c r="B21" s="2" t="s">
        <v>16</v>
      </c>
      <c r="C21" s="2" t="s">
        <v>193</v>
      </c>
      <c r="D21" s="3" t="s">
        <v>18</v>
      </c>
      <c r="E21" s="4" t="s">
        <v>171</v>
      </c>
      <c r="F21" s="2" t="s">
        <v>166</v>
      </c>
      <c r="G21" s="2">
        <v>10</v>
      </c>
      <c r="H21" s="6">
        <f>VLOOKUP(F21,[1]Consignment!$F$4:$H$107,3,FALSE)</f>
        <v>21.4</v>
      </c>
      <c r="I21" s="6">
        <f>G21*1</f>
        <v>10</v>
      </c>
      <c r="J21" s="6">
        <f>G21*H21*20/100</f>
        <v>42.8</v>
      </c>
      <c r="K21" s="6">
        <v>25</v>
      </c>
      <c r="L21" s="6">
        <f>G21*H21+I21+J21+K21</f>
        <v>291.8</v>
      </c>
    </row>
    <row r="22" spans="1:12">
      <c r="A22" s="2">
        <v>19</v>
      </c>
      <c r="B22" s="2" t="s">
        <v>16</v>
      </c>
      <c r="C22" s="2" t="s">
        <v>194</v>
      </c>
      <c r="D22" s="3" t="s">
        <v>19</v>
      </c>
      <c r="E22" s="4" t="s">
        <v>171</v>
      </c>
      <c r="F22" s="2" t="s">
        <v>166</v>
      </c>
      <c r="G22" s="2">
        <v>1</v>
      </c>
      <c r="H22" s="6">
        <f>VLOOKUP(F22,[1]Consignment!$F$4:$H$107,3,FALSE)</f>
        <v>21.4</v>
      </c>
      <c r="I22" s="6">
        <f>G22*1</f>
        <v>1</v>
      </c>
      <c r="J22" s="6">
        <f>G22*H22*20/100</f>
        <v>4.28</v>
      </c>
      <c r="K22" s="6">
        <v>25</v>
      </c>
      <c r="L22" s="6">
        <f>G22*H22+I22+J22+K22</f>
        <v>51.68</v>
      </c>
    </row>
    <row r="23" spans="1:12">
      <c r="A23" s="2">
        <v>20</v>
      </c>
      <c r="B23" s="2" t="s">
        <v>16</v>
      </c>
      <c r="C23" s="2" t="s">
        <v>161</v>
      </c>
      <c r="D23" s="3" t="s">
        <v>162</v>
      </c>
      <c r="E23" s="4" t="s">
        <v>171</v>
      </c>
      <c r="F23" s="2" t="s">
        <v>170</v>
      </c>
      <c r="G23" s="2">
        <v>1</v>
      </c>
      <c r="H23" s="6">
        <f>VLOOKUP(F23,[1]Consignment!$F$4:$H$107,3,FALSE)</f>
        <v>21.4</v>
      </c>
      <c r="I23" s="6">
        <f>G23*1</f>
        <v>1</v>
      </c>
      <c r="J23" s="6">
        <f>G23*H23*20/100</f>
        <v>4.28</v>
      </c>
      <c r="K23" s="6">
        <v>25</v>
      </c>
      <c r="L23" s="6">
        <f>G23*H23+I23+J23+K23</f>
        <v>51.68</v>
      </c>
    </row>
    <row r="24" spans="1:12">
      <c r="A24" s="2">
        <v>21</v>
      </c>
      <c r="B24" s="2" t="s">
        <v>21</v>
      </c>
      <c r="C24" s="2" t="s">
        <v>196</v>
      </c>
      <c r="D24" s="3" t="s">
        <v>22</v>
      </c>
      <c r="E24" s="4" t="s">
        <v>171</v>
      </c>
      <c r="F24" s="2" t="s">
        <v>168</v>
      </c>
      <c r="G24" s="2">
        <v>63</v>
      </c>
      <c r="H24" s="6">
        <f>VLOOKUP(F24,[1]Consignment!$F$4:$H$107,3,FALSE)</f>
        <v>21.4</v>
      </c>
      <c r="I24" s="6">
        <f>G24*1</f>
        <v>63</v>
      </c>
      <c r="J24" s="6">
        <f>G24*H24*20/100</f>
        <v>269.64</v>
      </c>
      <c r="K24" s="6">
        <v>25</v>
      </c>
      <c r="L24" s="6">
        <f>G24*H24+I24+J24+K24</f>
        <v>1705.8399999999997</v>
      </c>
    </row>
    <row r="25" spans="1:12">
      <c r="A25" s="2">
        <v>22</v>
      </c>
      <c r="B25" s="2" t="s">
        <v>21</v>
      </c>
      <c r="C25" s="2" t="s">
        <v>216</v>
      </c>
      <c r="D25" s="3" t="s">
        <v>44</v>
      </c>
      <c r="E25" s="4" t="s">
        <v>171</v>
      </c>
      <c r="F25" s="2" t="s">
        <v>166</v>
      </c>
      <c r="G25" s="2">
        <v>12</v>
      </c>
      <c r="H25" s="6">
        <f>VLOOKUP(F25,[1]Consignment!$F$4:$H$107,3,FALSE)</f>
        <v>21.4</v>
      </c>
      <c r="I25" s="6">
        <f>G25*1</f>
        <v>12</v>
      </c>
      <c r="J25" s="6">
        <f>G25*H25*20/100</f>
        <v>51.359999999999992</v>
      </c>
      <c r="K25" s="6">
        <v>25</v>
      </c>
      <c r="L25" s="6">
        <f>G25*H25+I25+J25+K25</f>
        <v>345.15999999999997</v>
      </c>
    </row>
    <row r="26" spans="1:12">
      <c r="A26" s="2">
        <v>23</v>
      </c>
      <c r="B26" s="2" t="s">
        <v>21</v>
      </c>
      <c r="C26" s="2" t="s">
        <v>217</v>
      </c>
      <c r="D26" s="3" t="s">
        <v>45</v>
      </c>
      <c r="E26" s="4" t="s">
        <v>171</v>
      </c>
      <c r="F26" s="2" t="s">
        <v>166</v>
      </c>
      <c r="G26" s="2">
        <v>3</v>
      </c>
      <c r="H26" s="6">
        <f>VLOOKUP(F26,[1]Consignment!$F$4:$H$107,3,FALSE)</f>
        <v>21.4</v>
      </c>
      <c r="I26" s="6">
        <f>G26*1</f>
        <v>3</v>
      </c>
      <c r="J26" s="6">
        <f>G26*H26*20/100</f>
        <v>12.839999999999998</v>
      </c>
      <c r="K26" s="6">
        <v>25</v>
      </c>
      <c r="L26" s="6">
        <f>G26*H26+I26+J26+K26</f>
        <v>105.03999999999999</v>
      </c>
    </row>
    <row r="27" spans="1:12">
      <c r="A27" s="2">
        <v>24</v>
      </c>
      <c r="B27" s="2" t="s">
        <v>21</v>
      </c>
      <c r="C27" s="2" t="s">
        <v>218</v>
      </c>
      <c r="D27" s="3" t="s">
        <v>46</v>
      </c>
      <c r="E27" s="4" t="s">
        <v>171</v>
      </c>
      <c r="F27" s="2" t="s">
        <v>166</v>
      </c>
      <c r="G27" s="2">
        <v>3</v>
      </c>
      <c r="H27" s="6">
        <f>VLOOKUP(F27,[1]Consignment!$F$4:$H$107,3,FALSE)</f>
        <v>21.4</v>
      </c>
      <c r="I27" s="6">
        <f>G27*1</f>
        <v>3</v>
      </c>
      <c r="J27" s="6">
        <f>G27*H27*20/100</f>
        <v>12.839999999999998</v>
      </c>
      <c r="K27" s="6">
        <v>25</v>
      </c>
      <c r="L27" s="6">
        <f>G27*H27+I27+J27+K27</f>
        <v>105.03999999999999</v>
      </c>
    </row>
    <row r="28" spans="1:12">
      <c r="A28" s="2">
        <v>25</v>
      </c>
      <c r="B28" s="2" t="s">
        <v>23</v>
      </c>
      <c r="C28" s="2" t="s">
        <v>197</v>
      </c>
      <c r="D28" s="3" t="s">
        <v>24</v>
      </c>
      <c r="E28" s="4" t="s">
        <v>171</v>
      </c>
      <c r="F28" s="2" t="s">
        <v>168</v>
      </c>
      <c r="G28" s="2">
        <v>3</v>
      </c>
      <c r="H28" s="6">
        <f>VLOOKUP(F28,[1]Consignment!$F$4:$H$107,3,FALSE)</f>
        <v>21.4</v>
      </c>
      <c r="I28" s="6">
        <f>G28*1</f>
        <v>3</v>
      </c>
      <c r="J28" s="6">
        <f>G28*H28*20/100</f>
        <v>12.839999999999998</v>
      </c>
      <c r="K28" s="6">
        <v>25</v>
      </c>
      <c r="L28" s="6">
        <f>G28*H28+I28+J28+K28</f>
        <v>105.03999999999999</v>
      </c>
    </row>
    <row r="29" spans="1:12">
      <c r="A29" s="2">
        <v>26</v>
      </c>
      <c r="B29" s="2" t="s">
        <v>23</v>
      </c>
      <c r="C29" s="2" t="s">
        <v>198</v>
      </c>
      <c r="D29" s="3" t="s">
        <v>25</v>
      </c>
      <c r="E29" s="4" t="s">
        <v>171</v>
      </c>
      <c r="F29" s="2" t="s">
        <v>168</v>
      </c>
      <c r="G29" s="2">
        <v>1</v>
      </c>
      <c r="H29" s="6">
        <f>VLOOKUP(F29,[1]Consignment!$F$4:$H$107,3,FALSE)</f>
        <v>21.4</v>
      </c>
      <c r="I29" s="6">
        <f>G29*1</f>
        <v>1</v>
      </c>
      <c r="J29" s="6">
        <f>G29*H29*20/100</f>
        <v>4.28</v>
      </c>
      <c r="K29" s="6">
        <v>25</v>
      </c>
      <c r="L29" s="6">
        <f>G29*H29+I29+J29+K29</f>
        <v>51.68</v>
      </c>
    </row>
    <row r="30" spans="1:12">
      <c r="A30" s="2">
        <v>27</v>
      </c>
      <c r="B30" s="2" t="s">
        <v>23</v>
      </c>
      <c r="C30" s="2" t="s">
        <v>199</v>
      </c>
      <c r="D30" s="3" t="s">
        <v>26</v>
      </c>
      <c r="E30" s="4" t="s">
        <v>171</v>
      </c>
      <c r="F30" s="2" t="s">
        <v>168</v>
      </c>
      <c r="G30" s="2">
        <v>1</v>
      </c>
      <c r="H30" s="6">
        <f>VLOOKUP(F30,[1]Consignment!$F$4:$H$107,3,FALSE)</f>
        <v>21.4</v>
      </c>
      <c r="I30" s="6">
        <f>G30*1</f>
        <v>1</v>
      </c>
      <c r="J30" s="6">
        <f>G30*H30*20/100</f>
        <v>4.28</v>
      </c>
      <c r="K30" s="6">
        <v>25</v>
      </c>
      <c r="L30" s="6">
        <f>G30*H30+I30+J30+K30</f>
        <v>51.68</v>
      </c>
    </row>
    <row r="31" spans="1:12">
      <c r="A31" s="2">
        <v>28</v>
      </c>
      <c r="B31" s="2" t="s">
        <v>23</v>
      </c>
      <c r="C31" s="2" t="s">
        <v>200</v>
      </c>
      <c r="D31" s="3" t="s">
        <v>27</v>
      </c>
      <c r="E31" s="4" t="s">
        <v>171</v>
      </c>
      <c r="F31" s="2" t="s">
        <v>168</v>
      </c>
      <c r="G31" s="2">
        <v>1</v>
      </c>
      <c r="H31" s="6">
        <f>VLOOKUP(F31,[1]Consignment!$F$4:$H$107,3,FALSE)</f>
        <v>21.4</v>
      </c>
      <c r="I31" s="6">
        <f>G31*1</f>
        <v>1</v>
      </c>
      <c r="J31" s="6">
        <f>G31*H31*20/100</f>
        <v>4.28</v>
      </c>
      <c r="K31" s="6">
        <v>25</v>
      </c>
      <c r="L31" s="6">
        <f>G31*H31+I31+J31+K31</f>
        <v>51.68</v>
      </c>
    </row>
    <row r="32" spans="1:12">
      <c r="A32" s="2">
        <v>29</v>
      </c>
      <c r="B32" s="2" t="s">
        <v>23</v>
      </c>
      <c r="C32" s="2" t="s">
        <v>201</v>
      </c>
      <c r="D32" s="3" t="s">
        <v>28</v>
      </c>
      <c r="E32" s="4" t="s">
        <v>171</v>
      </c>
      <c r="F32" s="2" t="s">
        <v>168</v>
      </c>
      <c r="G32" s="2">
        <v>1</v>
      </c>
      <c r="H32" s="6">
        <f>VLOOKUP(F32,[1]Consignment!$F$4:$H$107,3,FALSE)</f>
        <v>21.4</v>
      </c>
      <c r="I32" s="6">
        <f>G32*1</f>
        <v>1</v>
      </c>
      <c r="J32" s="6">
        <f>G32*H32*20/100</f>
        <v>4.28</v>
      </c>
      <c r="K32" s="6">
        <v>25</v>
      </c>
      <c r="L32" s="6">
        <f>G32*H32+I32+J32+K32</f>
        <v>51.68</v>
      </c>
    </row>
    <row r="33" spans="1:12">
      <c r="A33" s="2">
        <v>30</v>
      </c>
      <c r="B33" s="2" t="s">
        <v>23</v>
      </c>
      <c r="C33" s="2" t="s">
        <v>202</v>
      </c>
      <c r="D33" s="3" t="s">
        <v>29</v>
      </c>
      <c r="E33" s="4" t="s">
        <v>171</v>
      </c>
      <c r="F33" s="2" t="s">
        <v>168</v>
      </c>
      <c r="G33" s="2">
        <v>1</v>
      </c>
      <c r="H33" s="6">
        <f>VLOOKUP(F33,[1]Consignment!$F$4:$H$107,3,FALSE)</f>
        <v>21.4</v>
      </c>
      <c r="I33" s="6">
        <f>G33*1</f>
        <v>1</v>
      </c>
      <c r="J33" s="6">
        <f>G33*H33*20/100</f>
        <v>4.28</v>
      </c>
      <c r="K33" s="6">
        <v>25</v>
      </c>
      <c r="L33" s="6">
        <f>G33*H33+I33+J33+K33</f>
        <v>51.68</v>
      </c>
    </row>
    <row r="34" spans="1:12">
      <c r="A34" s="2">
        <v>31</v>
      </c>
      <c r="B34" s="2" t="s">
        <v>23</v>
      </c>
      <c r="C34" s="2" t="s">
        <v>203</v>
      </c>
      <c r="D34" s="3" t="s">
        <v>30</v>
      </c>
      <c r="E34" s="4" t="s">
        <v>171</v>
      </c>
      <c r="F34" s="2" t="s">
        <v>168</v>
      </c>
      <c r="G34" s="2">
        <v>16</v>
      </c>
      <c r="H34" s="6">
        <f>VLOOKUP(F34,[1]Consignment!$F$4:$H$107,3,FALSE)</f>
        <v>21.4</v>
      </c>
      <c r="I34" s="6">
        <f>G34*1</f>
        <v>16</v>
      </c>
      <c r="J34" s="6">
        <f>G34*H34*20/100</f>
        <v>68.48</v>
      </c>
      <c r="K34" s="6">
        <v>25</v>
      </c>
      <c r="L34" s="6">
        <f>G34*H34+I34+J34+K34</f>
        <v>451.88</v>
      </c>
    </row>
    <row r="35" spans="1:12">
      <c r="A35" s="2">
        <v>32</v>
      </c>
      <c r="B35" s="2" t="s">
        <v>23</v>
      </c>
      <c r="C35" s="2" t="s">
        <v>205</v>
      </c>
      <c r="D35" s="3" t="s">
        <v>33</v>
      </c>
      <c r="E35" s="4" t="s">
        <v>171</v>
      </c>
      <c r="F35" s="2" t="s">
        <v>167</v>
      </c>
      <c r="G35" s="2">
        <v>1</v>
      </c>
      <c r="H35" s="6">
        <f>VLOOKUP(F35,[1]Consignment!$F$4:$H$107,3,FALSE)</f>
        <v>65</v>
      </c>
      <c r="I35" s="6">
        <f>G35*1</f>
        <v>1</v>
      </c>
      <c r="J35" s="6">
        <f>G35*H35*20/100</f>
        <v>13</v>
      </c>
      <c r="K35" s="6">
        <v>25</v>
      </c>
      <c r="L35" s="6">
        <f>G35*H35+I35+J35+K35</f>
        <v>104</v>
      </c>
    </row>
    <row r="36" spans="1:12">
      <c r="A36" s="2">
        <v>33</v>
      </c>
      <c r="B36" s="2" t="s">
        <v>23</v>
      </c>
      <c r="C36" s="2" t="s">
        <v>207</v>
      </c>
      <c r="D36" s="3" t="s">
        <v>35</v>
      </c>
      <c r="E36" s="4" t="s">
        <v>171</v>
      </c>
      <c r="F36" s="2" t="s">
        <v>166</v>
      </c>
      <c r="G36" s="2">
        <v>1</v>
      </c>
      <c r="H36" s="6">
        <f>VLOOKUP(F36,[1]Consignment!$F$4:$H$107,3,FALSE)</f>
        <v>21.4</v>
      </c>
      <c r="I36" s="6">
        <f>G36*1</f>
        <v>1</v>
      </c>
      <c r="J36" s="6">
        <f>G36*H36*20/100</f>
        <v>4.28</v>
      </c>
      <c r="K36" s="6">
        <v>25</v>
      </c>
      <c r="L36" s="6">
        <f>G36*H36+I36+J36+K36</f>
        <v>51.68</v>
      </c>
    </row>
    <row r="37" spans="1:12">
      <c r="A37" s="2">
        <v>34</v>
      </c>
      <c r="B37" s="2" t="s">
        <v>23</v>
      </c>
      <c r="C37" s="2" t="s">
        <v>208</v>
      </c>
      <c r="D37" s="3" t="s">
        <v>36</v>
      </c>
      <c r="E37" s="4" t="s">
        <v>171</v>
      </c>
      <c r="F37" s="2" t="s">
        <v>166</v>
      </c>
      <c r="G37" s="2">
        <v>1</v>
      </c>
      <c r="H37" s="6">
        <f>VLOOKUP(F37,[1]Consignment!$F$4:$H$107,3,FALSE)</f>
        <v>21.4</v>
      </c>
      <c r="I37" s="6">
        <f>G37*1</f>
        <v>1</v>
      </c>
      <c r="J37" s="6">
        <f>G37*H37*20/100</f>
        <v>4.28</v>
      </c>
      <c r="K37" s="6">
        <v>25</v>
      </c>
      <c r="L37" s="6">
        <f>G37*H37+I37+J37+K37</f>
        <v>51.68</v>
      </c>
    </row>
    <row r="38" spans="1:12">
      <c r="A38" s="2">
        <v>35</v>
      </c>
      <c r="B38" s="2" t="s">
        <v>23</v>
      </c>
      <c r="C38" s="2" t="s">
        <v>209</v>
      </c>
      <c r="D38" s="3" t="s">
        <v>37</v>
      </c>
      <c r="E38" s="4" t="s">
        <v>171</v>
      </c>
      <c r="F38" s="2" t="s">
        <v>166</v>
      </c>
      <c r="G38" s="2">
        <v>12</v>
      </c>
      <c r="H38" s="6">
        <f>VLOOKUP(F38,[1]Consignment!$F$4:$H$107,3,FALSE)</f>
        <v>21.4</v>
      </c>
      <c r="I38" s="6">
        <f>G38*1</f>
        <v>12</v>
      </c>
      <c r="J38" s="6">
        <f>G38*H38*20/100</f>
        <v>51.359999999999992</v>
      </c>
      <c r="K38" s="6">
        <v>25</v>
      </c>
      <c r="L38" s="6">
        <f>G38*H38+I38+J38+K38</f>
        <v>345.15999999999997</v>
      </c>
    </row>
    <row r="39" spans="1:12">
      <c r="A39" s="2">
        <v>36</v>
      </c>
      <c r="B39" s="2" t="s">
        <v>23</v>
      </c>
      <c r="C39" s="2" t="s">
        <v>210</v>
      </c>
      <c r="D39" s="3" t="s">
        <v>38</v>
      </c>
      <c r="E39" s="4" t="s">
        <v>171</v>
      </c>
      <c r="F39" s="2" t="s">
        <v>166</v>
      </c>
      <c r="G39" s="2">
        <v>12</v>
      </c>
      <c r="H39" s="6">
        <f>VLOOKUP(F39,[1]Consignment!$F$4:$H$107,3,FALSE)</f>
        <v>21.4</v>
      </c>
      <c r="I39" s="6">
        <f>G39*1</f>
        <v>12</v>
      </c>
      <c r="J39" s="6">
        <f>G39*H39*20/100</f>
        <v>51.359999999999992</v>
      </c>
      <c r="K39" s="6">
        <v>25</v>
      </c>
      <c r="L39" s="6">
        <f>G39*H39+I39+J39+K39</f>
        <v>345.15999999999997</v>
      </c>
    </row>
    <row r="40" spans="1:12">
      <c r="A40" s="2">
        <v>37</v>
      </c>
      <c r="B40" s="2" t="s">
        <v>23</v>
      </c>
      <c r="C40" s="2" t="s">
        <v>211</v>
      </c>
      <c r="D40" s="3" t="s">
        <v>39</v>
      </c>
      <c r="E40" s="4" t="s">
        <v>171</v>
      </c>
      <c r="F40" s="2" t="s">
        <v>166</v>
      </c>
      <c r="G40" s="2">
        <v>16</v>
      </c>
      <c r="H40" s="6">
        <f>VLOOKUP(F40,[1]Consignment!$F$4:$H$107,3,FALSE)</f>
        <v>21.4</v>
      </c>
      <c r="I40" s="6">
        <f>G40*1</f>
        <v>16</v>
      </c>
      <c r="J40" s="6">
        <f>G40*H40*20/100</f>
        <v>68.48</v>
      </c>
      <c r="K40" s="6">
        <v>25</v>
      </c>
      <c r="L40" s="6">
        <f>G40*H40+I40+J40+K40</f>
        <v>451.88</v>
      </c>
    </row>
    <row r="41" spans="1:12">
      <c r="A41" s="2">
        <v>38</v>
      </c>
      <c r="B41" s="2" t="s">
        <v>23</v>
      </c>
      <c r="C41" s="2" t="s">
        <v>212</v>
      </c>
      <c r="D41" s="3" t="s">
        <v>40</v>
      </c>
      <c r="E41" s="4" t="s">
        <v>171</v>
      </c>
      <c r="F41" s="2" t="s">
        <v>166</v>
      </c>
      <c r="G41" s="2">
        <v>10</v>
      </c>
      <c r="H41" s="6">
        <f>VLOOKUP(F41,[1]Consignment!$F$4:$H$107,3,FALSE)</f>
        <v>21.4</v>
      </c>
      <c r="I41" s="6">
        <f>G41*1</f>
        <v>10</v>
      </c>
      <c r="J41" s="6">
        <f>G41*H41*20/100</f>
        <v>42.8</v>
      </c>
      <c r="K41" s="6">
        <v>25</v>
      </c>
      <c r="L41" s="6">
        <f>G41*H41+I41+J41+K41</f>
        <v>291.8</v>
      </c>
    </row>
    <row r="42" spans="1:12">
      <c r="A42" s="2">
        <v>39</v>
      </c>
      <c r="B42" s="2" t="s">
        <v>23</v>
      </c>
      <c r="C42" s="2" t="s">
        <v>213</v>
      </c>
      <c r="D42" s="3" t="s">
        <v>41</v>
      </c>
      <c r="E42" s="4" t="s">
        <v>171</v>
      </c>
      <c r="F42" s="2" t="s">
        <v>166</v>
      </c>
      <c r="G42" s="2">
        <v>1</v>
      </c>
      <c r="H42" s="6">
        <f>VLOOKUP(F42,[1]Consignment!$F$4:$H$107,3,FALSE)</f>
        <v>21.4</v>
      </c>
      <c r="I42" s="6">
        <f>G42*1</f>
        <v>1</v>
      </c>
      <c r="J42" s="6">
        <f>G42*H42*20/100</f>
        <v>4.28</v>
      </c>
      <c r="K42" s="6">
        <v>25</v>
      </c>
      <c r="L42" s="6">
        <f>G42*H42+I42+J42+K42</f>
        <v>51.68</v>
      </c>
    </row>
    <row r="43" spans="1:12">
      <c r="A43" s="2">
        <v>40</v>
      </c>
      <c r="B43" s="2" t="s">
        <v>23</v>
      </c>
      <c r="C43" s="2" t="s">
        <v>214</v>
      </c>
      <c r="D43" s="3" t="s">
        <v>42</v>
      </c>
      <c r="E43" s="4" t="s">
        <v>171</v>
      </c>
      <c r="F43" s="2" t="s">
        <v>166</v>
      </c>
      <c r="G43" s="2">
        <v>1</v>
      </c>
      <c r="H43" s="6">
        <f>VLOOKUP(F43,[1]Consignment!$F$4:$H$107,3,FALSE)</f>
        <v>21.4</v>
      </c>
      <c r="I43" s="6">
        <f>G43*1</f>
        <v>1</v>
      </c>
      <c r="J43" s="6">
        <f>G43*H43*20/100</f>
        <v>4.28</v>
      </c>
      <c r="K43" s="6">
        <v>25</v>
      </c>
      <c r="L43" s="6">
        <f>G43*H43+I43+J43+K43</f>
        <v>51.68</v>
      </c>
    </row>
    <row r="44" spans="1:12">
      <c r="A44" s="2">
        <v>41</v>
      </c>
      <c r="B44" s="2" t="s">
        <v>23</v>
      </c>
      <c r="C44" s="2" t="s">
        <v>215</v>
      </c>
      <c r="D44" s="3" t="s">
        <v>43</v>
      </c>
      <c r="E44" s="4" t="s">
        <v>171</v>
      </c>
      <c r="F44" s="2" t="s">
        <v>166</v>
      </c>
      <c r="G44" s="2">
        <v>1</v>
      </c>
      <c r="H44" s="6">
        <f>VLOOKUP(F44,[1]Consignment!$F$4:$H$107,3,FALSE)</f>
        <v>21.4</v>
      </c>
      <c r="I44" s="6">
        <f>G44*1</f>
        <v>1</v>
      </c>
      <c r="J44" s="6">
        <f>G44*H44*20/100</f>
        <v>4.28</v>
      </c>
      <c r="K44" s="6">
        <v>25</v>
      </c>
      <c r="L44" s="6">
        <f>G44*H44+I44+J44+K44</f>
        <v>51.68</v>
      </c>
    </row>
    <row r="45" spans="1:12">
      <c r="A45" s="2">
        <v>42</v>
      </c>
      <c r="B45" s="2" t="s">
        <v>23</v>
      </c>
      <c r="C45" s="2" t="s">
        <v>219</v>
      </c>
      <c r="D45" s="3" t="s">
        <v>47</v>
      </c>
      <c r="E45" s="4" t="s">
        <v>171</v>
      </c>
      <c r="F45" s="2" t="s">
        <v>166</v>
      </c>
      <c r="G45" s="2">
        <v>1</v>
      </c>
      <c r="H45" s="6">
        <f>VLOOKUP(F45,[1]Consignment!$F$4:$H$107,3,FALSE)</f>
        <v>21.4</v>
      </c>
      <c r="I45" s="6">
        <f>G45*1</f>
        <v>1</v>
      </c>
      <c r="J45" s="6">
        <f>G45*H45*20/100</f>
        <v>4.28</v>
      </c>
      <c r="K45" s="6">
        <v>25</v>
      </c>
      <c r="L45" s="6">
        <f>G45*H45+I45+J45+K45</f>
        <v>51.68</v>
      </c>
    </row>
    <row r="46" spans="1:12">
      <c r="A46" s="2">
        <v>43</v>
      </c>
      <c r="B46" s="2" t="s">
        <v>23</v>
      </c>
      <c r="C46" s="2" t="s">
        <v>220</v>
      </c>
      <c r="D46" s="3" t="s">
        <v>48</v>
      </c>
      <c r="E46" s="4" t="s">
        <v>171</v>
      </c>
      <c r="F46" s="2" t="s">
        <v>168</v>
      </c>
      <c r="G46" s="2">
        <v>2</v>
      </c>
      <c r="H46" s="6">
        <f>VLOOKUP(F46,[1]Consignment!$F$4:$H$107,3,FALSE)</f>
        <v>21.4</v>
      </c>
      <c r="I46" s="6">
        <f>G46*1</f>
        <v>2</v>
      </c>
      <c r="J46" s="6">
        <f>G46*H46*20/100</f>
        <v>8.56</v>
      </c>
      <c r="K46" s="6">
        <v>25</v>
      </c>
      <c r="L46" s="6">
        <f>G46*H46+I46+J46+K46</f>
        <v>78.36</v>
      </c>
    </row>
    <row r="47" spans="1:12">
      <c r="A47" s="2">
        <v>44</v>
      </c>
      <c r="B47" s="2" t="s">
        <v>23</v>
      </c>
      <c r="C47" s="2" t="s">
        <v>172</v>
      </c>
      <c r="D47" s="3" t="s">
        <v>156</v>
      </c>
      <c r="E47" s="4" t="s">
        <v>171</v>
      </c>
      <c r="F47" s="2" t="s">
        <v>170</v>
      </c>
      <c r="G47" s="2">
        <v>2</v>
      </c>
      <c r="H47" s="6">
        <f>VLOOKUP(F47,[1]Consignment!$F$4:$H$107,3,FALSE)</f>
        <v>21.4</v>
      </c>
      <c r="I47" s="6">
        <f>G47*1</f>
        <v>2</v>
      </c>
      <c r="J47" s="6">
        <f>G47*H47*20/100</f>
        <v>8.56</v>
      </c>
      <c r="K47" s="6">
        <v>25</v>
      </c>
      <c r="L47" s="6">
        <f>G47*H47+I47+J47+K47</f>
        <v>78.36</v>
      </c>
    </row>
    <row r="48" spans="1:12">
      <c r="A48" s="2">
        <v>45</v>
      </c>
      <c r="B48" s="2" t="s">
        <v>31</v>
      </c>
      <c r="C48" s="2" t="s">
        <v>204</v>
      </c>
      <c r="D48" s="3" t="s">
        <v>32</v>
      </c>
      <c r="E48" s="4" t="s">
        <v>171</v>
      </c>
      <c r="F48" s="2" t="s">
        <v>167</v>
      </c>
      <c r="G48" s="2">
        <v>1</v>
      </c>
      <c r="H48" s="6">
        <f>VLOOKUP(F48,[1]Consignment!$F$4:$H$107,3,FALSE)</f>
        <v>65</v>
      </c>
      <c r="I48" s="6">
        <f>G48*1</f>
        <v>1</v>
      </c>
      <c r="J48" s="6">
        <f>G48*H48*20/100</f>
        <v>13</v>
      </c>
      <c r="K48" s="6">
        <v>25</v>
      </c>
      <c r="L48" s="6">
        <f>G48*H48+I48+J48+K48</f>
        <v>104</v>
      </c>
    </row>
    <row r="49" spans="1:12">
      <c r="A49" s="2">
        <v>46</v>
      </c>
      <c r="B49" s="2" t="s">
        <v>31</v>
      </c>
      <c r="C49" s="2" t="s">
        <v>206</v>
      </c>
      <c r="D49" s="3" t="s">
        <v>34</v>
      </c>
      <c r="E49" s="4" t="s">
        <v>171</v>
      </c>
      <c r="F49" s="2" t="s">
        <v>167</v>
      </c>
      <c r="G49" s="2">
        <v>18</v>
      </c>
      <c r="H49" s="6">
        <f>VLOOKUP(F49,[1]Consignment!$F$4:$H$107,3,FALSE)</f>
        <v>65</v>
      </c>
      <c r="I49" s="6">
        <f>G49*1</f>
        <v>18</v>
      </c>
      <c r="J49" s="6">
        <f>G49*H49*20/100</f>
        <v>234</v>
      </c>
      <c r="K49" s="6">
        <v>25</v>
      </c>
      <c r="L49" s="6">
        <f>G49*H49+I49+J49+K49</f>
        <v>1447</v>
      </c>
    </row>
    <row r="50" spans="1:12">
      <c r="A50" s="2">
        <v>47</v>
      </c>
      <c r="B50" s="2" t="s">
        <v>31</v>
      </c>
      <c r="C50" s="2" t="s">
        <v>221</v>
      </c>
      <c r="D50" s="3" t="s">
        <v>49</v>
      </c>
      <c r="E50" s="4" t="s">
        <v>171</v>
      </c>
      <c r="F50" s="2" t="s">
        <v>167</v>
      </c>
      <c r="G50" s="2">
        <v>10</v>
      </c>
      <c r="H50" s="6">
        <f>VLOOKUP(F50,[1]Consignment!$F$4:$H$107,3,FALSE)</f>
        <v>65</v>
      </c>
      <c r="I50" s="6">
        <f>G50*1</f>
        <v>10</v>
      </c>
      <c r="J50" s="6">
        <f>G50*H50*20/100</f>
        <v>130</v>
      </c>
      <c r="K50" s="6">
        <v>25</v>
      </c>
      <c r="L50" s="6">
        <f>G50*H50+I50+J50+K50</f>
        <v>815</v>
      </c>
    </row>
    <row r="51" spans="1:12">
      <c r="A51" s="2">
        <v>48</v>
      </c>
      <c r="B51" s="2" t="s">
        <v>31</v>
      </c>
      <c r="C51" s="2" t="s">
        <v>173</v>
      </c>
      <c r="D51" s="3" t="s">
        <v>157</v>
      </c>
      <c r="E51" s="4" t="s">
        <v>171</v>
      </c>
      <c r="F51" s="2" t="s">
        <v>170</v>
      </c>
      <c r="G51" s="2">
        <v>19</v>
      </c>
      <c r="H51" s="6">
        <f>VLOOKUP(F51,[1]Consignment!$F$4:$H$107,3,FALSE)</f>
        <v>21.4</v>
      </c>
      <c r="I51" s="6">
        <f>G51*1</f>
        <v>19</v>
      </c>
      <c r="J51" s="6">
        <f>G51*H51*20/100</f>
        <v>81.319999999999993</v>
      </c>
      <c r="K51" s="6">
        <v>25</v>
      </c>
      <c r="L51" s="6">
        <f>G51*H51+I51+J51+K51</f>
        <v>531.91999999999996</v>
      </c>
    </row>
    <row r="52" spans="1:12">
      <c r="A52" s="2">
        <v>49</v>
      </c>
      <c r="B52" s="2" t="s">
        <v>50</v>
      </c>
      <c r="C52" s="2" t="s">
        <v>222</v>
      </c>
      <c r="D52" s="3" t="s">
        <v>51</v>
      </c>
      <c r="E52" s="4" t="s">
        <v>171</v>
      </c>
      <c r="F52" s="2" t="s">
        <v>168</v>
      </c>
      <c r="G52" s="2">
        <v>1</v>
      </c>
      <c r="H52" s="6">
        <f>VLOOKUP(F52,[1]Consignment!$F$4:$H$107,3,FALSE)</f>
        <v>21.4</v>
      </c>
      <c r="I52" s="6">
        <f>G52*1</f>
        <v>1</v>
      </c>
      <c r="J52" s="6">
        <f>G52*H52*20/100</f>
        <v>4.28</v>
      </c>
      <c r="K52" s="6">
        <v>25</v>
      </c>
      <c r="L52" s="6">
        <f>G52*H52+I52+J52+K52</f>
        <v>51.68</v>
      </c>
    </row>
    <row r="53" spans="1:12">
      <c r="A53" s="2">
        <v>50</v>
      </c>
      <c r="B53" s="2" t="s">
        <v>50</v>
      </c>
      <c r="C53" s="2" t="s">
        <v>223</v>
      </c>
      <c r="D53" s="3" t="s">
        <v>52</v>
      </c>
      <c r="E53" s="4" t="s">
        <v>171</v>
      </c>
      <c r="F53" s="2" t="s">
        <v>166</v>
      </c>
      <c r="G53" s="2">
        <v>11</v>
      </c>
      <c r="H53" s="6">
        <f>VLOOKUP(F53,[1]Consignment!$F$4:$H$107,3,FALSE)</f>
        <v>21.4</v>
      </c>
      <c r="I53" s="6">
        <f>G53*1</f>
        <v>11</v>
      </c>
      <c r="J53" s="6">
        <f>G53*H53*20/100</f>
        <v>47.08</v>
      </c>
      <c r="K53" s="6">
        <v>25</v>
      </c>
      <c r="L53" s="6">
        <f>G53*H53+I53+J53+K53</f>
        <v>318.47999999999996</v>
      </c>
    </row>
    <row r="54" spans="1:12">
      <c r="A54" s="2">
        <v>51</v>
      </c>
      <c r="B54" s="2" t="s">
        <v>53</v>
      </c>
      <c r="C54" s="2" t="s">
        <v>224</v>
      </c>
      <c r="D54" s="3" t="s">
        <v>54</v>
      </c>
      <c r="E54" s="4" t="s">
        <v>171</v>
      </c>
      <c r="F54" s="2" t="s">
        <v>166</v>
      </c>
      <c r="G54" s="2">
        <v>8</v>
      </c>
      <c r="H54" s="6">
        <f>VLOOKUP(F54,[1]Consignment!$F$4:$H$107,3,FALSE)</f>
        <v>21.4</v>
      </c>
      <c r="I54" s="6">
        <f>G54*1</f>
        <v>8</v>
      </c>
      <c r="J54" s="6">
        <f>G54*H54*20/100</f>
        <v>34.24</v>
      </c>
      <c r="K54" s="6">
        <v>25</v>
      </c>
      <c r="L54" s="6">
        <f>G54*H54+I54+J54+K54</f>
        <v>238.44</v>
      </c>
    </row>
    <row r="55" spans="1:12">
      <c r="A55" s="2">
        <v>52</v>
      </c>
      <c r="B55" s="2" t="s">
        <v>53</v>
      </c>
      <c r="C55" s="2" t="s">
        <v>225</v>
      </c>
      <c r="D55" s="3" t="s">
        <v>55</v>
      </c>
      <c r="E55" s="4" t="s">
        <v>171</v>
      </c>
      <c r="F55" s="2" t="s">
        <v>166</v>
      </c>
      <c r="G55" s="2">
        <v>8</v>
      </c>
      <c r="H55" s="6">
        <f>VLOOKUP(F55,[1]Consignment!$F$4:$H$107,3,FALSE)</f>
        <v>21.4</v>
      </c>
      <c r="I55" s="6">
        <f>G55*1</f>
        <v>8</v>
      </c>
      <c r="J55" s="6">
        <f>G55*H55*20/100</f>
        <v>34.24</v>
      </c>
      <c r="K55" s="6">
        <v>25</v>
      </c>
      <c r="L55" s="6">
        <f>G55*H55+I55+J55+K55</f>
        <v>238.44</v>
      </c>
    </row>
    <row r="56" spans="1:12">
      <c r="A56" s="2">
        <v>53</v>
      </c>
      <c r="B56" s="2" t="s">
        <v>53</v>
      </c>
      <c r="C56" s="2" t="s">
        <v>226</v>
      </c>
      <c r="D56" s="3" t="s">
        <v>56</v>
      </c>
      <c r="E56" s="4" t="s">
        <v>171</v>
      </c>
      <c r="F56" s="2" t="s">
        <v>166</v>
      </c>
      <c r="G56" s="2">
        <v>3</v>
      </c>
      <c r="H56" s="6">
        <f>VLOOKUP(F56,[1]Consignment!$F$4:$H$107,3,FALSE)</f>
        <v>21.4</v>
      </c>
      <c r="I56" s="6">
        <f>G56*1</f>
        <v>3</v>
      </c>
      <c r="J56" s="6">
        <f>G56*H56*20/100</f>
        <v>12.839999999999998</v>
      </c>
      <c r="K56" s="6">
        <v>25</v>
      </c>
      <c r="L56" s="6">
        <f>G56*H56+I56+J56+K56</f>
        <v>105.03999999999999</v>
      </c>
    </row>
    <row r="57" spans="1:12">
      <c r="A57" s="2">
        <v>54</v>
      </c>
      <c r="B57" s="2" t="s">
        <v>53</v>
      </c>
      <c r="C57" s="2" t="s">
        <v>227</v>
      </c>
      <c r="D57" s="3" t="s">
        <v>57</v>
      </c>
      <c r="E57" s="4" t="s">
        <v>171</v>
      </c>
      <c r="F57" s="2" t="s">
        <v>166</v>
      </c>
      <c r="G57" s="2">
        <v>2</v>
      </c>
      <c r="H57" s="6">
        <f>VLOOKUP(F57,[1]Consignment!$F$4:$H$107,3,FALSE)</f>
        <v>21.4</v>
      </c>
      <c r="I57" s="6">
        <f>G57*1</f>
        <v>2</v>
      </c>
      <c r="J57" s="6">
        <f>G57*H57*20/100</f>
        <v>8.56</v>
      </c>
      <c r="K57" s="6">
        <v>25</v>
      </c>
      <c r="L57" s="6">
        <f>G57*H57+I57+J57+K57</f>
        <v>78.36</v>
      </c>
    </row>
    <row r="58" spans="1:12">
      <c r="A58" s="2">
        <v>55</v>
      </c>
      <c r="B58" s="2" t="s">
        <v>53</v>
      </c>
      <c r="C58" s="2" t="s">
        <v>228</v>
      </c>
      <c r="D58" s="3" t="s">
        <v>58</v>
      </c>
      <c r="E58" s="4" t="s">
        <v>171</v>
      </c>
      <c r="F58" s="2" t="s">
        <v>166</v>
      </c>
      <c r="G58" s="2">
        <v>2</v>
      </c>
      <c r="H58" s="6">
        <f>VLOOKUP(F58,[1]Consignment!$F$4:$H$107,3,FALSE)</f>
        <v>21.4</v>
      </c>
      <c r="I58" s="6">
        <f>G58*1</f>
        <v>2</v>
      </c>
      <c r="J58" s="6">
        <f>G58*H58*20/100</f>
        <v>8.56</v>
      </c>
      <c r="K58" s="6">
        <v>25</v>
      </c>
      <c r="L58" s="6">
        <f>G58*H58+I58+J58+K58</f>
        <v>78.36</v>
      </c>
    </row>
    <row r="59" spans="1:12">
      <c r="A59" s="2">
        <v>56</v>
      </c>
      <c r="B59" s="2" t="s">
        <v>53</v>
      </c>
      <c r="C59" s="2" t="s">
        <v>229</v>
      </c>
      <c r="D59" s="3" t="s">
        <v>59</v>
      </c>
      <c r="E59" s="4" t="s">
        <v>171</v>
      </c>
      <c r="F59" s="2" t="s">
        <v>166</v>
      </c>
      <c r="G59" s="2">
        <v>2</v>
      </c>
      <c r="H59" s="6">
        <f>VLOOKUP(F59,[1]Consignment!$F$4:$H$107,3,FALSE)</f>
        <v>21.4</v>
      </c>
      <c r="I59" s="6">
        <f>G59*1</f>
        <v>2</v>
      </c>
      <c r="J59" s="6">
        <f>G59*H59*20/100</f>
        <v>8.56</v>
      </c>
      <c r="K59" s="6">
        <v>25</v>
      </c>
      <c r="L59" s="6">
        <f>G59*H59+I59+J59+K59</f>
        <v>78.36</v>
      </c>
    </row>
    <row r="60" spans="1:12">
      <c r="A60" s="2">
        <v>57</v>
      </c>
      <c r="B60" s="2" t="s">
        <v>53</v>
      </c>
      <c r="C60" s="2" t="s">
        <v>230</v>
      </c>
      <c r="D60" s="3" t="s">
        <v>60</v>
      </c>
      <c r="E60" s="4" t="s">
        <v>171</v>
      </c>
      <c r="F60" s="2" t="s">
        <v>166</v>
      </c>
      <c r="G60" s="2">
        <v>5</v>
      </c>
      <c r="H60" s="6">
        <f>VLOOKUP(F60,[1]Consignment!$F$4:$H$107,3,FALSE)</f>
        <v>21.4</v>
      </c>
      <c r="I60" s="6">
        <f>G60*1</f>
        <v>5</v>
      </c>
      <c r="J60" s="6">
        <f>G60*H60*20/100</f>
        <v>21.4</v>
      </c>
      <c r="K60" s="6">
        <v>25</v>
      </c>
      <c r="L60" s="6">
        <f>G60*H60+I60+J60+K60</f>
        <v>158.4</v>
      </c>
    </row>
    <row r="61" spans="1:12">
      <c r="A61" s="2">
        <v>58</v>
      </c>
      <c r="B61" s="2" t="s">
        <v>53</v>
      </c>
      <c r="C61" s="2" t="s">
        <v>231</v>
      </c>
      <c r="D61" s="3" t="s">
        <v>36</v>
      </c>
      <c r="E61" s="4" t="s">
        <v>171</v>
      </c>
      <c r="F61" s="2" t="s">
        <v>166</v>
      </c>
      <c r="G61" s="2">
        <v>1</v>
      </c>
      <c r="H61" s="6">
        <f>VLOOKUP(F61,[1]Consignment!$F$4:$H$107,3,FALSE)</f>
        <v>21.4</v>
      </c>
      <c r="I61" s="6">
        <f>G61*1</f>
        <v>1</v>
      </c>
      <c r="J61" s="6">
        <f>G61*H61*20/100</f>
        <v>4.28</v>
      </c>
      <c r="K61" s="6">
        <v>25</v>
      </c>
      <c r="L61" s="6">
        <f>G61*H61+I61+J61+K61</f>
        <v>51.68</v>
      </c>
    </row>
    <row r="62" spans="1:12">
      <c r="A62" s="2">
        <v>59</v>
      </c>
      <c r="B62" s="2" t="s">
        <v>53</v>
      </c>
      <c r="C62" s="2" t="s">
        <v>232</v>
      </c>
      <c r="D62" s="3" t="s">
        <v>61</v>
      </c>
      <c r="E62" s="4" t="s">
        <v>171</v>
      </c>
      <c r="F62" s="2" t="s">
        <v>169</v>
      </c>
      <c r="G62" s="2">
        <v>3</v>
      </c>
      <c r="H62" s="6">
        <f>VLOOKUP(F62,[1]Consignment!$F$4:$H$107,3,FALSE)</f>
        <v>61</v>
      </c>
      <c r="I62" s="6">
        <f>G62*1</f>
        <v>3</v>
      </c>
      <c r="J62" s="6">
        <f>G62*H62*20/100</f>
        <v>36.6</v>
      </c>
      <c r="K62" s="6">
        <v>25</v>
      </c>
      <c r="L62" s="6">
        <f>G62*H62+I62+J62+K62</f>
        <v>247.6</v>
      </c>
    </row>
    <row r="63" spans="1:12">
      <c r="A63" s="2">
        <v>60</v>
      </c>
      <c r="B63" s="2" t="s">
        <v>53</v>
      </c>
      <c r="C63" s="2" t="s">
        <v>233</v>
      </c>
      <c r="D63" s="3" t="s">
        <v>62</v>
      </c>
      <c r="E63" s="4" t="s">
        <v>171</v>
      </c>
      <c r="F63" s="2" t="s">
        <v>168</v>
      </c>
      <c r="G63" s="2">
        <v>2</v>
      </c>
      <c r="H63" s="6">
        <f>VLOOKUP(F63,[1]Consignment!$F$4:$H$107,3,FALSE)</f>
        <v>21.4</v>
      </c>
      <c r="I63" s="6">
        <f>G63*1</f>
        <v>2</v>
      </c>
      <c r="J63" s="6">
        <f>G63*H63*20/100</f>
        <v>8.56</v>
      </c>
      <c r="K63" s="6">
        <v>25</v>
      </c>
      <c r="L63" s="6">
        <f>G63*H63+I63+J63+K63</f>
        <v>78.36</v>
      </c>
    </row>
    <row r="64" spans="1:12">
      <c r="A64" s="2">
        <v>61</v>
      </c>
      <c r="B64" s="2" t="s">
        <v>53</v>
      </c>
      <c r="C64" s="2" t="s">
        <v>234</v>
      </c>
      <c r="D64" s="3" t="s">
        <v>63</v>
      </c>
      <c r="E64" s="4" t="s">
        <v>171</v>
      </c>
      <c r="F64" s="2" t="s">
        <v>169</v>
      </c>
      <c r="G64" s="2">
        <v>12</v>
      </c>
      <c r="H64" s="6">
        <f>VLOOKUP(F64,[1]Consignment!$F$4:$H$107,3,FALSE)</f>
        <v>61</v>
      </c>
      <c r="I64" s="6">
        <f>G64*1</f>
        <v>12</v>
      </c>
      <c r="J64" s="6">
        <f>G64*H64*20/100</f>
        <v>146.4</v>
      </c>
      <c r="K64" s="6">
        <v>25</v>
      </c>
      <c r="L64" s="6">
        <f>G64*H64+I64+J64+K64</f>
        <v>915.4</v>
      </c>
    </row>
    <row r="65" spans="1:12" ht="30">
      <c r="A65" s="2">
        <v>62</v>
      </c>
      <c r="B65" s="2" t="s">
        <v>53</v>
      </c>
      <c r="C65" s="2" t="s">
        <v>316</v>
      </c>
      <c r="D65" s="3" t="s">
        <v>163</v>
      </c>
      <c r="E65" s="4" t="s">
        <v>171</v>
      </c>
      <c r="F65" s="2" t="s">
        <v>166</v>
      </c>
      <c r="G65" s="2">
        <v>4</v>
      </c>
      <c r="H65" s="6">
        <f>VLOOKUP(F65,[1]Consignment!$F$4:$H$107,3,FALSE)</f>
        <v>21.4</v>
      </c>
      <c r="I65" s="6">
        <f>G65*1</f>
        <v>4</v>
      </c>
      <c r="J65" s="6">
        <f>G65*H65*20/100</f>
        <v>17.12</v>
      </c>
      <c r="K65" s="6">
        <v>25</v>
      </c>
      <c r="L65" s="6">
        <f>G65*H65+I65+J65+K65</f>
        <v>131.72</v>
      </c>
    </row>
    <row r="66" spans="1:12">
      <c r="A66" s="2">
        <v>63</v>
      </c>
      <c r="B66" s="2" t="s">
        <v>53</v>
      </c>
      <c r="C66" s="2" t="s">
        <v>317</v>
      </c>
      <c r="D66" s="3" t="s">
        <v>164</v>
      </c>
      <c r="E66" s="4" t="s">
        <v>171</v>
      </c>
      <c r="F66" s="2" t="s">
        <v>166</v>
      </c>
      <c r="G66" s="2">
        <v>4</v>
      </c>
      <c r="H66" s="6">
        <f>VLOOKUP(F66,[1]Consignment!$F$4:$H$107,3,FALSE)</f>
        <v>21.4</v>
      </c>
      <c r="I66" s="6">
        <f>G66*1</f>
        <v>4</v>
      </c>
      <c r="J66" s="6">
        <f>G66*H66*20/100</f>
        <v>17.12</v>
      </c>
      <c r="K66" s="6">
        <v>25</v>
      </c>
      <c r="L66" s="6">
        <f>G66*H66+I66+J66+K66</f>
        <v>131.72</v>
      </c>
    </row>
    <row r="67" spans="1:12">
      <c r="A67" s="2">
        <v>64</v>
      </c>
      <c r="B67" s="2" t="s">
        <v>53</v>
      </c>
      <c r="C67" s="2" t="s">
        <v>318</v>
      </c>
      <c r="D67" s="3" t="s">
        <v>165</v>
      </c>
      <c r="E67" s="4" t="s">
        <v>171</v>
      </c>
      <c r="F67" s="2" t="s">
        <v>167</v>
      </c>
      <c r="G67" s="2">
        <v>15</v>
      </c>
      <c r="H67" s="6">
        <f>VLOOKUP(F67,[1]Consignment!$F$4:$H$107,3,FALSE)</f>
        <v>65</v>
      </c>
      <c r="I67" s="6">
        <f>G67*1</f>
        <v>15</v>
      </c>
      <c r="J67" s="6">
        <f>G67*H67*20/100</f>
        <v>195</v>
      </c>
      <c r="K67" s="6">
        <v>25</v>
      </c>
      <c r="L67" s="6">
        <f>G67*H67+I67+J67+K67</f>
        <v>1210</v>
      </c>
    </row>
    <row r="68" spans="1:12">
      <c r="A68" s="2">
        <v>65</v>
      </c>
      <c r="B68" s="2" t="s">
        <v>66</v>
      </c>
      <c r="C68" s="2" t="s">
        <v>245</v>
      </c>
      <c r="D68" s="3" t="s">
        <v>78</v>
      </c>
      <c r="E68" s="4" t="s">
        <v>171</v>
      </c>
      <c r="F68" s="2" t="s">
        <v>166</v>
      </c>
      <c r="G68" s="2">
        <v>21</v>
      </c>
      <c r="H68" s="6">
        <f>VLOOKUP(F68,[1]Consignment!$F$4:$H$107,3,FALSE)</f>
        <v>21.4</v>
      </c>
      <c r="I68" s="6">
        <f>G68*1</f>
        <v>21</v>
      </c>
      <c r="J68" s="6">
        <f>G68*H68*20/100</f>
        <v>89.88</v>
      </c>
      <c r="K68" s="6">
        <v>25</v>
      </c>
      <c r="L68" s="6">
        <f>G68*H68+I68+J68+K68</f>
        <v>585.28</v>
      </c>
    </row>
    <row r="69" spans="1:12">
      <c r="A69" s="2">
        <v>66</v>
      </c>
      <c r="B69" s="2" t="s">
        <v>66</v>
      </c>
      <c r="C69" s="2" t="s">
        <v>247</v>
      </c>
      <c r="D69" s="3" t="s">
        <v>80</v>
      </c>
      <c r="E69" s="4" t="s">
        <v>171</v>
      </c>
      <c r="F69" s="2" t="s">
        <v>166</v>
      </c>
      <c r="G69" s="2">
        <v>1</v>
      </c>
      <c r="H69" s="6">
        <f>VLOOKUP(F69,[1]Consignment!$F$4:$H$107,3,FALSE)</f>
        <v>21.4</v>
      </c>
      <c r="I69" s="6">
        <f>G69*1</f>
        <v>1</v>
      </c>
      <c r="J69" s="6">
        <f>G69*H69*20/100</f>
        <v>4.28</v>
      </c>
      <c r="K69" s="6">
        <v>25</v>
      </c>
      <c r="L69" s="6">
        <f>G69*H69+I69+J69+K69</f>
        <v>51.68</v>
      </c>
    </row>
    <row r="70" spans="1:12">
      <c r="A70" s="2">
        <v>67</v>
      </c>
      <c r="B70" s="2" t="s">
        <v>72</v>
      </c>
      <c r="C70" s="2" t="s">
        <v>240</v>
      </c>
      <c r="D70" s="3" t="s">
        <v>73</v>
      </c>
      <c r="E70" s="4" t="s">
        <v>171</v>
      </c>
      <c r="F70" s="2" t="s">
        <v>166</v>
      </c>
      <c r="G70" s="2">
        <v>15</v>
      </c>
      <c r="H70" s="6">
        <f>VLOOKUP(F70,[1]Consignment!$F$4:$H$107,3,FALSE)</f>
        <v>21.4</v>
      </c>
      <c r="I70" s="6">
        <f>G70*1</f>
        <v>15</v>
      </c>
      <c r="J70" s="6">
        <f>G70*H70*20/100</f>
        <v>64.2</v>
      </c>
      <c r="K70" s="6">
        <v>25</v>
      </c>
      <c r="L70" s="6">
        <f>G70*H70+I70+J70+K70</f>
        <v>425.2</v>
      </c>
    </row>
    <row r="71" spans="1:12">
      <c r="A71" s="2">
        <v>68</v>
      </c>
      <c r="B71" s="2" t="s">
        <v>72</v>
      </c>
      <c r="C71" s="2" t="s">
        <v>242</v>
      </c>
      <c r="D71" s="3" t="s">
        <v>75</v>
      </c>
      <c r="E71" s="4" t="s">
        <v>171</v>
      </c>
      <c r="F71" s="2" t="s">
        <v>166</v>
      </c>
      <c r="G71" s="2">
        <v>3</v>
      </c>
      <c r="H71" s="6">
        <f>VLOOKUP(F71,[1]Consignment!$F$4:$H$107,3,FALSE)</f>
        <v>21.4</v>
      </c>
      <c r="I71" s="6">
        <f>G71*1</f>
        <v>3</v>
      </c>
      <c r="J71" s="6">
        <f>G71*H71*20/100</f>
        <v>12.839999999999998</v>
      </c>
      <c r="K71" s="6">
        <v>25</v>
      </c>
      <c r="L71" s="6">
        <f>G71*H71+I71+J71+K71</f>
        <v>105.03999999999999</v>
      </c>
    </row>
    <row r="72" spans="1:12">
      <c r="A72" s="2">
        <v>69</v>
      </c>
      <c r="B72" s="2" t="s">
        <v>72</v>
      </c>
      <c r="C72" s="2" t="s">
        <v>243</v>
      </c>
      <c r="D72" s="3" t="s">
        <v>76</v>
      </c>
      <c r="E72" s="4" t="s">
        <v>171</v>
      </c>
      <c r="F72" s="2" t="s">
        <v>166</v>
      </c>
      <c r="G72" s="2">
        <v>21</v>
      </c>
      <c r="H72" s="6">
        <f>VLOOKUP(F72,[1]Consignment!$F$4:$H$107,3,FALSE)</f>
        <v>21.4</v>
      </c>
      <c r="I72" s="6">
        <f>G72*1</f>
        <v>21</v>
      </c>
      <c r="J72" s="6">
        <f>G72*H72*20/100</f>
        <v>89.88</v>
      </c>
      <c r="K72" s="6">
        <v>25</v>
      </c>
      <c r="L72" s="6">
        <f>G72*H72+I72+J72+K72</f>
        <v>585.28</v>
      </c>
    </row>
    <row r="73" spans="1:12">
      <c r="A73" s="2">
        <v>70</v>
      </c>
      <c r="B73" s="2" t="s">
        <v>72</v>
      </c>
      <c r="C73" s="2" t="s">
        <v>244</v>
      </c>
      <c r="D73" s="3" t="s">
        <v>77</v>
      </c>
      <c r="E73" s="4" t="s">
        <v>171</v>
      </c>
      <c r="F73" s="2" t="s">
        <v>166</v>
      </c>
      <c r="G73" s="2">
        <v>4</v>
      </c>
      <c r="H73" s="6">
        <f>VLOOKUP(F73,[1]Consignment!$F$4:$H$107,3,FALSE)</f>
        <v>21.4</v>
      </c>
      <c r="I73" s="6">
        <f>G73*1</f>
        <v>4</v>
      </c>
      <c r="J73" s="6">
        <f>G73*H73*20/100</f>
        <v>17.12</v>
      </c>
      <c r="K73" s="6">
        <v>25</v>
      </c>
      <c r="L73" s="6">
        <f>G73*H73+I73+J73+K73</f>
        <v>131.72</v>
      </c>
    </row>
    <row r="74" spans="1:12">
      <c r="A74" s="2">
        <v>71</v>
      </c>
      <c r="B74" s="2" t="s">
        <v>72</v>
      </c>
      <c r="C74" s="2" t="s">
        <v>249</v>
      </c>
      <c r="D74" s="3" t="s">
        <v>82</v>
      </c>
      <c r="E74" s="4" t="s">
        <v>171</v>
      </c>
      <c r="F74" s="2" t="s">
        <v>168</v>
      </c>
      <c r="G74" s="2">
        <v>20</v>
      </c>
      <c r="H74" s="6">
        <f>VLOOKUP(F74,[1]Consignment!$F$4:$H$107,3,FALSE)</f>
        <v>21.4</v>
      </c>
      <c r="I74" s="6">
        <f>G74*1</f>
        <v>20</v>
      </c>
      <c r="J74" s="6">
        <f>G74*H74*20/100</f>
        <v>85.6</v>
      </c>
      <c r="K74" s="6">
        <v>25</v>
      </c>
      <c r="L74" s="6">
        <f>G74*H74+I74+J74+K74</f>
        <v>558.6</v>
      </c>
    </row>
    <row r="75" spans="1:12">
      <c r="A75" s="2">
        <v>72</v>
      </c>
      <c r="B75" s="2" t="s">
        <v>72</v>
      </c>
      <c r="C75" s="2" t="s">
        <v>250</v>
      </c>
      <c r="D75" s="3" t="s">
        <v>83</v>
      </c>
      <c r="E75" s="4" t="s">
        <v>171</v>
      </c>
      <c r="F75" s="2" t="s">
        <v>168</v>
      </c>
      <c r="G75" s="2">
        <v>3</v>
      </c>
      <c r="H75" s="6">
        <f>VLOOKUP(F75,[1]Consignment!$F$4:$H$107,3,FALSE)</f>
        <v>21.4</v>
      </c>
      <c r="I75" s="6">
        <f>G75*1</f>
        <v>3</v>
      </c>
      <c r="J75" s="6">
        <f>G75*H75*20/100</f>
        <v>12.839999999999998</v>
      </c>
      <c r="K75" s="6">
        <v>25</v>
      </c>
      <c r="L75" s="6">
        <f>G75*H75+I75+J75+K75</f>
        <v>105.03999999999999</v>
      </c>
    </row>
    <row r="76" spans="1:12">
      <c r="A76" s="2">
        <v>73</v>
      </c>
      <c r="B76" s="2" t="s">
        <v>72</v>
      </c>
      <c r="C76" s="2" t="s">
        <v>251</v>
      </c>
      <c r="D76" s="3" t="s">
        <v>84</v>
      </c>
      <c r="E76" s="4" t="s">
        <v>171</v>
      </c>
      <c r="F76" s="2" t="s">
        <v>168</v>
      </c>
      <c r="G76" s="2">
        <v>13</v>
      </c>
      <c r="H76" s="6">
        <f>VLOOKUP(F76,[1]Consignment!$F$4:$H$107,3,FALSE)</f>
        <v>21.4</v>
      </c>
      <c r="I76" s="6">
        <f>G76*1</f>
        <v>13</v>
      </c>
      <c r="J76" s="6">
        <f>G76*H76*20/100</f>
        <v>55.64</v>
      </c>
      <c r="K76" s="6">
        <v>25</v>
      </c>
      <c r="L76" s="6">
        <f>G76*H76+I76+J76+K76</f>
        <v>371.84</v>
      </c>
    </row>
    <row r="77" spans="1:12">
      <c r="A77" s="2">
        <v>74</v>
      </c>
      <c r="B77" s="2" t="s">
        <v>72</v>
      </c>
      <c r="C77" s="2" t="s">
        <v>252</v>
      </c>
      <c r="D77" s="3" t="s">
        <v>85</v>
      </c>
      <c r="E77" s="4" t="s">
        <v>171</v>
      </c>
      <c r="F77" s="2" t="s">
        <v>168</v>
      </c>
      <c r="G77" s="2">
        <v>3</v>
      </c>
      <c r="H77" s="6">
        <f>VLOOKUP(F77,[1]Consignment!$F$4:$H$107,3,FALSE)</f>
        <v>21.4</v>
      </c>
      <c r="I77" s="6">
        <f>G77*1</f>
        <v>3</v>
      </c>
      <c r="J77" s="6">
        <f>G77*H77*20/100</f>
        <v>12.839999999999998</v>
      </c>
      <c r="K77" s="6">
        <v>25</v>
      </c>
      <c r="L77" s="6">
        <f>G77*H77+I77+J77+K77</f>
        <v>105.03999999999999</v>
      </c>
    </row>
    <row r="78" spans="1:12">
      <c r="A78" s="2">
        <v>75</v>
      </c>
      <c r="B78" s="2" t="s">
        <v>72</v>
      </c>
      <c r="C78" s="2" t="s">
        <v>253</v>
      </c>
      <c r="D78" s="3" t="s">
        <v>86</v>
      </c>
      <c r="E78" s="4" t="s">
        <v>171</v>
      </c>
      <c r="F78" s="2" t="s">
        <v>168</v>
      </c>
      <c r="G78" s="2">
        <v>3</v>
      </c>
      <c r="H78" s="6">
        <f>VLOOKUP(F78,[1]Consignment!$F$4:$H$107,3,FALSE)</f>
        <v>21.4</v>
      </c>
      <c r="I78" s="6">
        <f>G78*1</f>
        <v>3</v>
      </c>
      <c r="J78" s="6">
        <f>G78*H78*20/100</f>
        <v>12.839999999999998</v>
      </c>
      <c r="K78" s="6">
        <v>25</v>
      </c>
      <c r="L78" s="6">
        <f>G78*H78+I78+J78+K78</f>
        <v>105.03999999999999</v>
      </c>
    </row>
    <row r="79" spans="1:12">
      <c r="A79" s="2">
        <v>76</v>
      </c>
      <c r="B79" s="2" t="s">
        <v>72</v>
      </c>
      <c r="C79" s="2" t="s">
        <v>254</v>
      </c>
      <c r="D79" s="3" t="s">
        <v>87</v>
      </c>
      <c r="E79" s="4" t="s">
        <v>171</v>
      </c>
      <c r="F79" s="2" t="s">
        <v>168</v>
      </c>
      <c r="G79" s="2">
        <v>15</v>
      </c>
      <c r="H79" s="6">
        <f>VLOOKUP(F79,[1]Consignment!$F$4:$H$107,3,FALSE)</f>
        <v>21.4</v>
      </c>
      <c r="I79" s="6">
        <f>G79*1</f>
        <v>15</v>
      </c>
      <c r="J79" s="6">
        <f>G79*H79*20/100</f>
        <v>64.2</v>
      </c>
      <c r="K79" s="6">
        <v>25</v>
      </c>
      <c r="L79" s="6">
        <f>G79*H79+I79+J79+K79</f>
        <v>425.2</v>
      </c>
    </row>
    <row r="80" spans="1:12">
      <c r="A80" s="2">
        <v>77</v>
      </c>
      <c r="B80" s="2" t="s">
        <v>72</v>
      </c>
      <c r="C80" s="2" t="s">
        <v>259</v>
      </c>
      <c r="D80" s="3" t="s">
        <v>92</v>
      </c>
      <c r="E80" s="4" t="s">
        <v>171</v>
      </c>
      <c r="F80" s="2" t="s">
        <v>167</v>
      </c>
      <c r="G80" s="2">
        <v>3</v>
      </c>
      <c r="H80" s="6">
        <f>VLOOKUP(F80,[1]Consignment!$F$4:$H$107,3,FALSE)</f>
        <v>65</v>
      </c>
      <c r="I80" s="6">
        <f>G80*1</f>
        <v>3</v>
      </c>
      <c r="J80" s="6">
        <f>G80*H80*20/100</f>
        <v>39</v>
      </c>
      <c r="K80" s="6">
        <v>25</v>
      </c>
      <c r="L80" s="6">
        <f>G80*H80+I80+J80+K80</f>
        <v>262</v>
      </c>
    </row>
    <row r="81" spans="1:12">
      <c r="A81" s="2">
        <v>78</v>
      </c>
      <c r="B81" s="2" t="s">
        <v>72</v>
      </c>
      <c r="C81" s="2" t="s">
        <v>260</v>
      </c>
      <c r="D81" s="3" t="s">
        <v>93</v>
      </c>
      <c r="E81" s="4" t="s">
        <v>171</v>
      </c>
      <c r="F81" s="2" t="s">
        <v>167</v>
      </c>
      <c r="G81" s="2">
        <v>15</v>
      </c>
      <c r="H81" s="6">
        <f>VLOOKUP(F81,[1]Consignment!$F$4:$H$107,3,FALSE)</f>
        <v>65</v>
      </c>
      <c r="I81" s="6">
        <f>G81*1</f>
        <v>15</v>
      </c>
      <c r="J81" s="6">
        <f>G81*H81*20/100</f>
        <v>195</v>
      </c>
      <c r="K81" s="6">
        <v>25</v>
      </c>
      <c r="L81" s="6">
        <f>G81*H81+I81+J81+K81</f>
        <v>1210</v>
      </c>
    </row>
    <row r="82" spans="1:12">
      <c r="A82" s="2">
        <v>79</v>
      </c>
      <c r="B82" s="2" t="s">
        <v>64</v>
      </c>
      <c r="C82" s="2" t="s">
        <v>235</v>
      </c>
      <c r="D82" s="3" t="s">
        <v>65</v>
      </c>
      <c r="E82" s="4" t="s">
        <v>171</v>
      </c>
      <c r="F82" s="2" t="s">
        <v>166</v>
      </c>
      <c r="G82" s="2">
        <v>3</v>
      </c>
      <c r="H82" s="6">
        <f>VLOOKUP(F82,[1]Consignment!$F$4:$H$107,3,FALSE)</f>
        <v>21.4</v>
      </c>
      <c r="I82" s="6">
        <f>G82*1</f>
        <v>3</v>
      </c>
      <c r="J82" s="6">
        <f>G82*H82*20/100</f>
        <v>12.839999999999998</v>
      </c>
      <c r="K82" s="6">
        <v>25</v>
      </c>
      <c r="L82" s="6">
        <f>G82*H82+I82+J82+K82</f>
        <v>105.03999999999999</v>
      </c>
    </row>
    <row r="83" spans="1:12">
      <c r="A83" s="2">
        <v>80</v>
      </c>
      <c r="B83" s="2" t="s">
        <v>64</v>
      </c>
      <c r="C83" s="2" t="s">
        <v>236</v>
      </c>
      <c r="D83" s="3" t="s">
        <v>68</v>
      </c>
      <c r="E83" s="4" t="s">
        <v>171</v>
      </c>
      <c r="F83" s="2" t="s">
        <v>166</v>
      </c>
      <c r="G83" s="2">
        <v>1</v>
      </c>
      <c r="H83" s="6">
        <f>VLOOKUP(F83,[1]Consignment!$F$4:$H$107,3,FALSE)</f>
        <v>21.4</v>
      </c>
      <c r="I83" s="6">
        <f>G83*1</f>
        <v>1</v>
      </c>
      <c r="J83" s="6">
        <f>G83*H83*20/100</f>
        <v>4.28</v>
      </c>
      <c r="K83" s="6">
        <v>25</v>
      </c>
      <c r="L83" s="6">
        <f>G83*H83+I83+J83+K83</f>
        <v>51.68</v>
      </c>
    </row>
    <row r="84" spans="1:12">
      <c r="A84" s="2">
        <v>81</v>
      </c>
      <c r="B84" s="2" t="s">
        <v>64</v>
      </c>
      <c r="C84" s="2" t="s">
        <v>237</v>
      </c>
      <c r="D84" s="3" t="s">
        <v>69</v>
      </c>
      <c r="E84" s="4" t="s">
        <v>171</v>
      </c>
      <c r="F84" s="2" t="s">
        <v>166</v>
      </c>
      <c r="G84" s="2">
        <v>18</v>
      </c>
      <c r="H84" s="6">
        <f>VLOOKUP(F84,[1]Consignment!$F$4:$H$107,3,FALSE)</f>
        <v>21.4</v>
      </c>
      <c r="I84" s="6">
        <f>G84*1</f>
        <v>18</v>
      </c>
      <c r="J84" s="6">
        <f>G84*H84*20/100</f>
        <v>77.040000000000006</v>
      </c>
      <c r="K84" s="6">
        <v>25</v>
      </c>
      <c r="L84" s="6">
        <f>G84*H84+I84+J84+K84</f>
        <v>505.24</v>
      </c>
    </row>
    <row r="85" spans="1:12">
      <c r="A85" s="2">
        <v>82</v>
      </c>
      <c r="B85" s="2" t="s">
        <v>64</v>
      </c>
      <c r="C85" s="2" t="s">
        <v>238</v>
      </c>
      <c r="D85" s="3" t="s">
        <v>70</v>
      </c>
      <c r="E85" s="4" t="s">
        <v>171</v>
      </c>
      <c r="F85" s="2" t="s">
        <v>166</v>
      </c>
      <c r="G85" s="2">
        <v>1</v>
      </c>
      <c r="H85" s="6">
        <f>VLOOKUP(F85,[1]Consignment!$F$4:$H$107,3,FALSE)</f>
        <v>21.4</v>
      </c>
      <c r="I85" s="6">
        <f>G85*1</f>
        <v>1</v>
      </c>
      <c r="J85" s="6">
        <f>G85*H85*20/100</f>
        <v>4.28</v>
      </c>
      <c r="K85" s="6">
        <v>25</v>
      </c>
      <c r="L85" s="6">
        <f>G85*H85+I85+J85+K85</f>
        <v>51.68</v>
      </c>
    </row>
    <row r="86" spans="1:12">
      <c r="A86" s="2">
        <v>83</v>
      </c>
      <c r="B86" s="2" t="s">
        <v>64</v>
      </c>
      <c r="C86" s="2" t="s">
        <v>248</v>
      </c>
      <c r="D86" s="3" t="s">
        <v>81</v>
      </c>
      <c r="E86" s="4" t="s">
        <v>171</v>
      </c>
      <c r="F86" s="2" t="s">
        <v>168</v>
      </c>
      <c r="G86" s="2">
        <v>18</v>
      </c>
      <c r="H86" s="6">
        <f>VLOOKUP(F86,[1]Consignment!$F$4:$H$107,3,FALSE)</f>
        <v>21.4</v>
      </c>
      <c r="I86" s="6">
        <f>G86*1</f>
        <v>18</v>
      </c>
      <c r="J86" s="6">
        <f>G86*H86*20/100</f>
        <v>77.040000000000006</v>
      </c>
      <c r="K86" s="6">
        <v>25</v>
      </c>
      <c r="L86" s="6">
        <f>G86*H86+I86+J86+K86</f>
        <v>505.24</v>
      </c>
    </row>
    <row r="87" spans="1:12">
      <c r="A87" s="2">
        <v>84</v>
      </c>
      <c r="B87" s="2" t="s">
        <v>64</v>
      </c>
      <c r="C87" s="2" t="s">
        <v>255</v>
      </c>
      <c r="D87" s="3" t="s">
        <v>88</v>
      </c>
      <c r="E87" s="4" t="s">
        <v>171</v>
      </c>
      <c r="F87" s="2" t="s">
        <v>168</v>
      </c>
      <c r="G87" s="2">
        <v>17</v>
      </c>
      <c r="H87" s="6">
        <f>VLOOKUP(F87,[1]Consignment!$F$4:$H$107,3,FALSE)</f>
        <v>21.4</v>
      </c>
      <c r="I87" s="6">
        <f>G87*1</f>
        <v>17</v>
      </c>
      <c r="J87" s="6">
        <f>G87*H87*20/100</f>
        <v>72.759999999999991</v>
      </c>
      <c r="K87" s="6">
        <v>25</v>
      </c>
      <c r="L87" s="6">
        <f>G87*H87+I87+J87+K87</f>
        <v>478.55999999999995</v>
      </c>
    </row>
    <row r="88" spans="1:12">
      <c r="A88" s="2">
        <v>85</v>
      </c>
      <c r="B88" s="2" t="s">
        <v>64</v>
      </c>
      <c r="C88" s="2" t="s">
        <v>256</v>
      </c>
      <c r="D88" s="3" t="s">
        <v>89</v>
      </c>
      <c r="E88" s="4" t="s">
        <v>171</v>
      </c>
      <c r="F88" s="2" t="s">
        <v>168</v>
      </c>
      <c r="G88" s="2">
        <v>17</v>
      </c>
      <c r="H88" s="6">
        <f>VLOOKUP(F88,[1]Consignment!$F$4:$H$107,3,FALSE)</f>
        <v>21.4</v>
      </c>
      <c r="I88" s="6">
        <f>G88*1</f>
        <v>17</v>
      </c>
      <c r="J88" s="6">
        <f>G88*H88*20/100</f>
        <v>72.759999999999991</v>
      </c>
      <c r="K88" s="6">
        <v>25</v>
      </c>
      <c r="L88" s="6">
        <f>G88*H88+I88+J88+K88</f>
        <v>478.55999999999995</v>
      </c>
    </row>
    <row r="89" spans="1:12">
      <c r="A89" s="2">
        <v>86</v>
      </c>
      <c r="B89" s="2" t="s">
        <v>64</v>
      </c>
      <c r="C89" s="2" t="s">
        <v>257</v>
      </c>
      <c r="D89" s="3" t="s">
        <v>90</v>
      </c>
      <c r="E89" s="4" t="s">
        <v>171</v>
      </c>
      <c r="F89" s="2" t="s">
        <v>168</v>
      </c>
      <c r="G89" s="2">
        <v>17</v>
      </c>
      <c r="H89" s="6">
        <f>VLOOKUP(F89,[1]Consignment!$F$4:$H$107,3,FALSE)</f>
        <v>21.4</v>
      </c>
      <c r="I89" s="6">
        <f>G89*1</f>
        <v>17</v>
      </c>
      <c r="J89" s="6">
        <f>G89*H89*20/100</f>
        <v>72.759999999999991</v>
      </c>
      <c r="K89" s="6">
        <v>25</v>
      </c>
      <c r="L89" s="6">
        <f>G89*H89+I89+J89+K89</f>
        <v>478.55999999999995</v>
      </c>
    </row>
    <row r="90" spans="1:12">
      <c r="A90" s="2">
        <v>87</v>
      </c>
      <c r="B90" s="2" t="s">
        <v>64</v>
      </c>
      <c r="C90" s="2" t="s">
        <v>258</v>
      </c>
      <c r="D90" s="3" t="s">
        <v>91</v>
      </c>
      <c r="E90" s="4" t="s">
        <v>171</v>
      </c>
      <c r="F90" s="2" t="s">
        <v>167</v>
      </c>
      <c r="G90" s="2">
        <v>18</v>
      </c>
      <c r="H90" s="6">
        <f>VLOOKUP(F90,[1]Consignment!$F$4:$H$107,3,FALSE)</f>
        <v>65</v>
      </c>
      <c r="I90" s="6">
        <f>G90*1</f>
        <v>18</v>
      </c>
      <c r="J90" s="6">
        <f>G90*H90*20/100</f>
        <v>234</v>
      </c>
      <c r="K90" s="6">
        <v>25</v>
      </c>
      <c r="L90" s="6">
        <f>G90*H90+I90+J90+K90</f>
        <v>1447</v>
      </c>
    </row>
    <row r="91" spans="1:12">
      <c r="A91" s="2">
        <v>88</v>
      </c>
      <c r="B91" s="2" t="s">
        <v>67</v>
      </c>
      <c r="C91" s="2" t="s">
        <v>239</v>
      </c>
      <c r="D91" s="3" t="s">
        <v>71</v>
      </c>
      <c r="E91" s="4" t="s">
        <v>171</v>
      </c>
      <c r="F91" s="2" t="s">
        <v>166</v>
      </c>
      <c r="G91" s="2">
        <v>19</v>
      </c>
      <c r="H91" s="6">
        <f>VLOOKUP(F91,[1]Consignment!$F$4:$H$107,3,FALSE)</f>
        <v>21.4</v>
      </c>
      <c r="I91" s="6">
        <f>G91*1</f>
        <v>19</v>
      </c>
      <c r="J91" s="6">
        <f>G91*H91*20/100</f>
        <v>81.319999999999993</v>
      </c>
      <c r="K91" s="6">
        <v>25</v>
      </c>
      <c r="L91" s="6">
        <f>G91*H91+I91+J91+K91</f>
        <v>531.91999999999996</v>
      </c>
    </row>
    <row r="92" spans="1:12">
      <c r="A92" s="2">
        <v>89</v>
      </c>
      <c r="B92" s="2" t="s">
        <v>67</v>
      </c>
      <c r="C92" s="2" t="s">
        <v>241</v>
      </c>
      <c r="D92" s="3" t="s">
        <v>74</v>
      </c>
      <c r="E92" s="4" t="s">
        <v>171</v>
      </c>
      <c r="F92" s="2" t="s">
        <v>166</v>
      </c>
      <c r="G92" s="2">
        <v>3</v>
      </c>
      <c r="H92" s="6">
        <f>VLOOKUP(F92,[1]Consignment!$F$4:$H$107,3,FALSE)</f>
        <v>21.4</v>
      </c>
      <c r="I92" s="6">
        <f>G92*1</f>
        <v>3</v>
      </c>
      <c r="J92" s="6">
        <f>G92*H92*20/100</f>
        <v>12.839999999999998</v>
      </c>
      <c r="K92" s="6">
        <v>25</v>
      </c>
      <c r="L92" s="6">
        <f>G92*H92+I92+J92+K92</f>
        <v>105.03999999999999</v>
      </c>
    </row>
    <row r="93" spans="1:12">
      <c r="A93" s="2">
        <v>90</v>
      </c>
      <c r="B93" s="2" t="s">
        <v>67</v>
      </c>
      <c r="C93" s="2" t="s">
        <v>246</v>
      </c>
      <c r="D93" s="3" t="s">
        <v>79</v>
      </c>
      <c r="E93" s="4" t="s">
        <v>171</v>
      </c>
      <c r="F93" s="2" t="s">
        <v>166</v>
      </c>
      <c r="G93" s="2">
        <v>8</v>
      </c>
      <c r="H93" s="6">
        <f>VLOOKUP(F93,[1]Consignment!$F$4:$H$107,3,FALSE)</f>
        <v>21.4</v>
      </c>
      <c r="I93" s="6">
        <f>G93*1</f>
        <v>8</v>
      </c>
      <c r="J93" s="6">
        <f>G93*H93*20/100</f>
        <v>34.24</v>
      </c>
      <c r="K93" s="6">
        <v>25</v>
      </c>
      <c r="L93" s="6">
        <f>G93*H93+I93+J93+K93</f>
        <v>238.44</v>
      </c>
    </row>
    <row r="94" spans="1:12">
      <c r="A94" s="2">
        <v>91</v>
      </c>
      <c r="B94" s="2" t="s">
        <v>67</v>
      </c>
      <c r="C94" s="2" t="s">
        <v>275</v>
      </c>
      <c r="D94" s="3" t="s">
        <v>109</v>
      </c>
      <c r="E94" s="4" t="s">
        <v>171</v>
      </c>
      <c r="F94" s="2" t="s">
        <v>167</v>
      </c>
      <c r="G94" s="2">
        <v>4</v>
      </c>
      <c r="H94" s="6">
        <f>VLOOKUP(F94,[1]Consignment!$F$4:$H$107,3,FALSE)</f>
        <v>65</v>
      </c>
      <c r="I94" s="6">
        <f>G94*1</f>
        <v>4</v>
      </c>
      <c r="J94" s="6">
        <f>G94*H94*20/100</f>
        <v>52</v>
      </c>
      <c r="K94" s="6">
        <v>25</v>
      </c>
      <c r="L94" s="6">
        <f>G94*H94+I94+J94+K94</f>
        <v>341</v>
      </c>
    </row>
    <row r="95" spans="1:12">
      <c r="A95" s="2">
        <v>92</v>
      </c>
      <c r="B95" s="2" t="s">
        <v>94</v>
      </c>
      <c r="C95" s="2" t="s">
        <v>261</v>
      </c>
      <c r="D95" s="3" t="s">
        <v>95</v>
      </c>
      <c r="E95" s="4" t="s">
        <v>171</v>
      </c>
      <c r="F95" s="2" t="s">
        <v>169</v>
      </c>
      <c r="G95" s="2">
        <v>2</v>
      </c>
      <c r="H95" s="6">
        <f>VLOOKUP(F95,[1]Consignment!$F$4:$H$107,3,FALSE)</f>
        <v>61</v>
      </c>
      <c r="I95" s="6">
        <f>G95*1</f>
        <v>2</v>
      </c>
      <c r="J95" s="6">
        <f>G95*H95*20/100</f>
        <v>24.4</v>
      </c>
      <c r="K95" s="6">
        <v>25</v>
      </c>
      <c r="L95" s="6">
        <f>G95*H95+I95+J95+K95</f>
        <v>173.4</v>
      </c>
    </row>
    <row r="96" spans="1:12">
      <c r="A96" s="2">
        <v>93</v>
      </c>
      <c r="B96" s="2" t="s">
        <v>94</v>
      </c>
      <c r="C96" s="2" t="s">
        <v>262</v>
      </c>
      <c r="D96" s="3" t="s">
        <v>96</v>
      </c>
      <c r="E96" s="4" t="s">
        <v>171</v>
      </c>
      <c r="F96" s="2" t="s">
        <v>169</v>
      </c>
      <c r="G96" s="2">
        <v>1</v>
      </c>
      <c r="H96" s="6">
        <f>VLOOKUP(F96,[1]Consignment!$F$4:$H$107,3,FALSE)</f>
        <v>61</v>
      </c>
      <c r="I96" s="6">
        <f>G96*1</f>
        <v>1</v>
      </c>
      <c r="J96" s="6">
        <f>G96*H96*20/100</f>
        <v>12.2</v>
      </c>
      <c r="K96" s="6">
        <v>25</v>
      </c>
      <c r="L96" s="6">
        <f>G96*H96+I96+J96+K96</f>
        <v>99.2</v>
      </c>
    </row>
    <row r="97" spans="1:12">
      <c r="A97" s="2">
        <v>94</v>
      </c>
      <c r="B97" s="2" t="s">
        <v>94</v>
      </c>
      <c r="C97" s="2" t="s">
        <v>263</v>
      </c>
      <c r="D97" s="3" t="s">
        <v>97</v>
      </c>
      <c r="E97" s="4" t="s">
        <v>171</v>
      </c>
      <c r="F97" s="2" t="s">
        <v>169</v>
      </c>
      <c r="G97" s="2">
        <v>2</v>
      </c>
      <c r="H97" s="6">
        <f>VLOOKUP(F97,[1]Consignment!$F$4:$H$107,3,FALSE)</f>
        <v>61</v>
      </c>
      <c r="I97" s="6">
        <f>G97*1</f>
        <v>2</v>
      </c>
      <c r="J97" s="6">
        <f>G97*H97*20/100</f>
        <v>24.4</v>
      </c>
      <c r="K97" s="6">
        <v>25</v>
      </c>
      <c r="L97" s="6">
        <f>G97*H97+I97+J97+K97</f>
        <v>173.4</v>
      </c>
    </row>
    <row r="98" spans="1:12">
      <c r="A98" s="2">
        <v>95</v>
      </c>
      <c r="B98" s="2" t="s">
        <v>94</v>
      </c>
      <c r="C98" s="2" t="s">
        <v>264</v>
      </c>
      <c r="D98" s="3" t="s">
        <v>98</v>
      </c>
      <c r="E98" s="4" t="s">
        <v>171</v>
      </c>
      <c r="F98" s="2" t="s">
        <v>168</v>
      </c>
      <c r="G98" s="2">
        <v>1</v>
      </c>
      <c r="H98" s="6">
        <f>VLOOKUP(F98,[1]Consignment!$F$4:$H$107,3,FALSE)</f>
        <v>21.4</v>
      </c>
      <c r="I98" s="6">
        <f>G98*1</f>
        <v>1</v>
      </c>
      <c r="J98" s="6">
        <f>G98*H98*20/100</f>
        <v>4.28</v>
      </c>
      <c r="K98" s="6">
        <v>25</v>
      </c>
      <c r="L98" s="6">
        <f>G98*H98+I98+J98+K98</f>
        <v>51.68</v>
      </c>
    </row>
    <row r="99" spans="1:12">
      <c r="A99" s="2">
        <v>96</v>
      </c>
      <c r="B99" s="2" t="s">
        <v>94</v>
      </c>
      <c r="C99" s="2" t="s">
        <v>265</v>
      </c>
      <c r="D99" s="3" t="s">
        <v>99</v>
      </c>
      <c r="E99" s="4" t="s">
        <v>171</v>
      </c>
      <c r="F99" s="2" t="s">
        <v>168</v>
      </c>
      <c r="G99" s="2">
        <v>2</v>
      </c>
      <c r="H99" s="6">
        <f>VLOOKUP(F99,[1]Consignment!$F$4:$H$107,3,FALSE)</f>
        <v>21.4</v>
      </c>
      <c r="I99" s="6">
        <f>G99*1</f>
        <v>2</v>
      </c>
      <c r="J99" s="6">
        <f>G99*H99*20/100</f>
        <v>8.56</v>
      </c>
      <c r="K99" s="6">
        <v>25</v>
      </c>
      <c r="L99" s="6">
        <f>G99*H99+I99+J99+K99</f>
        <v>78.36</v>
      </c>
    </row>
    <row r="100" spans="1:12">
      <c r="A100" s="2">
        <v>97</v>
      </c>
      <c r="B100" s="2" t="s">
        <v>94</v>
      </c>
      <c r="C100" s="2" t="s">
        <v>266</v>
      </c>
      <c r="D100" s="3" t="s">
        <v>100</v>
      </c>
      <c r="E100" s="4" t="s">
        <v>171</v>
      </c>
      <c r="F100" s="2" t="s">
        <v>168</v>
      </c>
      <c r="G100" s="2">
        <v>2</v>
      </c>
      <c r="H100" s="6">
        <f>VLOOKUP(F100,[1]Consignment!$F$4:$H$107,3,FALSE)</f>
        <v>21.4</v>
      </c>
      <c r="I100" s="6">
        <f>G100*1</f>
        <v>2</v>
      </c>
      <c r="J100" s="6">
        <f>G100*H100*20/100</f>
        <v>8.56</v>
      </c>
      <c r="K100" s="6">
        <v>25</v>
      </c>
      <c r="L100" s="6">
        <f>G100*H100+I100+J100+K100</f>
        <v>78.36</v>
      </c>
    </row>
    <row r="101" spans="1:12">
      <c r="A101" s="2">
        <v>98</v>
      </c>
      <c r="B101" s="2" t="s">
        <v>94</v>
      </c>
      <c r="C101" s="2" t="s">
        <v>267</v>
      </c>
      <c r="D101" s="3" t="s">
        <v>101</v>
      </c>
      <c r="E101" s="4" t="s">
        <v>171</v>
      </c>
      <c r="F101" s="2" t="s">
        <v>168</v>
      </c>
      <c r="G101" s="2">
        <v>2</v>
      </c>
      <c r="H101" s="6">
        <f>VLOOKUP(F101,[1]Consignment!$F$4:$H$107,3,FALSE)</f>
        <v>21.4</v>
      </c>
      <c r="I101" s="6">
        <f>G101*1</f>
        <v>2</v>
      </c>
      <c r="J101" s="6">
        <f>G101*H101*20/100</f>
        <v>8.56</v>
      </c>
      <c r="K101" s="6">
        <v>25</v>
      </c>
      <c r="L101" s="6">
        <f>G101*H101+I101+J101+K101</f>
        <v>78.36</v>
      </c>
    </row>
    <row r="102" spans="1:12">
      <c r="A102" s="2">
        <v>99</v>
      </c>
      <c r="B102" s="2" t="s">
        <v>94</v>
      </c>
      <c r="C102" s="2" t="s">
        <v>268</v>
      </c>
      <c r="D102" s="3" t="s">
        <v>102</v>
      </c>
      <c r="E102" s="4" t="s">
        <v>171</v>
      </c>
      <c r="F102" s="2" t="s">
        <v>168</v>
      </c>
      <c r="G102" s="2">
        <v>3</v>
      </c>
      <c r="H102" s="6">
        <f>VLOOKUP(F102,[1]Consignment!$F$4:$H$107,3,FALSE)</f>
        <v>21.4</v>
      </c>
      <c r="I102" s="6">
        <f>G102*1</f>
        <v>3</v>
      </c>
      <c r="J102" s="6">
        <f>G102*H102*20/100</f>
        <v>12.839999999999998</v>
      </c>
      <c r="K102" s="6">
        <v>25</v>
      </c>
      <c r="L102" s="6">
        <f>G102*H102+I102+J102+K102</f>
        <v>105.03999999999999</v>
      </c>
    </row>
    <row r="103" spans="1:12">
      <c r="A103" s="2">
        <v>100</v>
      </c>
      <c r="B103" s="2" t="s">
        <v>94</v>
      </c>
      <c r="C103" s="2" t="s">
        <v>269</v>
      </c>
      <c r="D103" s="3" t="s">
        <v>103</v>
      </c>
      <c r="E103" s="4" t="s">
        <v>171</v>
      </c>
      <c r="F103" s="2" t="s">
        <v>166</v>
      </c>
      <c r="G103" s="2">
        <v>2</v>
      </c>
      <c r="H103" s="6">
        <f>VLOOKUP(F103,[1]Consignment!$F$4:$H$107,3,FALSE)</f>
        <v>21.4</v>
      </c>
      <c r="I103" s="6">
        <f>G103*1</f>
        <v>2</v>
      </c>
      <c r="J103" s="6">
        <f>G103*H103*20/100</f>
        <v>8.56</v>
      </c>
      <c r="K103" s="6">
        <v>25</v>
      </c>
      <c r="L103" s="6">
        <f>G103*H103+I103+J103+K103</f>
        <v>78.36</v>
      </c>
    </row>
    <row r="104" spans="1:12">
      <c r="A104" s="2">
        <v>101</v>
      </c>
      <c r="B104" s="2" t="s">
        <v>94</v>
      </c>
      <c r="C104" s="2" t="s">
        <v>270</v>
      </c>
      <c r="D104" s="3" t="s">
        <v>104</v>
      </c>
      <c r="E104" s="4" t="s">
        <v>171</v>
      </c>
      <c r="F104" s="2" t="s">
        <v>166</v>
      </c>
      <c r="G104" s="2">
        <v>2</v>
      </c>
      <c r="H104" s="6">
        <f>VLOOKUP(F104,[1]Consignment!$F$4:$H$107,3,FALSE)</f>
        <v>21.4</v>
      </c>
      <c r="I104" s="6">
        <f>G104*1</f>
        <v>2</v>
      </c>
      <c r="J104" s="6">
        <f>G104*H104*20/100</f>
        <v>8.56</v>
      </c>
      <c r="K104" s="6">
        <v>25</v>
      </c>
      <c r="L104" s="6">
        <f>G104*H104+I104+J104+K104</f>
        <v>78.36</v>
      </c>
    </row>
    <row r="105" spans="1:12">
      <c r="A105" s="2">
        <v>102</v>
      </c>
      <c r="B105" s="2" t="s">
        <v>94</v>
      </c>
      <c r="C105" s="2" t="s">
        <v>271</v>
      </c>
      <c r="D105" s="3" t="s">
        <v>105</v>
      </c>
      <c r="E105" s="4" t="s">
        <v>171</v>
      </c>
      <c r="F105" s="2" t="s">
        <v>166</v>
      </c>
      <c r="G105" s="2">
        <v>1</v>
      </c>
      <c r="H105" s="6">
        <f>VLOOKUP(F105,[1]Consignment!$F$4:$H$107,3,FALSE)</f>
        <v>21.4</v>
      </c>
      <c r="I105" s="6">
        <f>G105*1</f>
        <v>1</v>
      </c>
      <c r="J105" s="6">
        <f>G105*H105*20/100</f>
        <v>4.28</v>
      </c>
      <c r="K105" s="6">
        <v>25</v>
      </c>
      <c r="L105" s="6">
        <f>G105*H105+I105+J105+K105</f>
        <v>51.68</v>
      </c>
    </row>
    <row r="106" spans="1:12">
      <c r="A106" s="2">
        <v>103</v>
      </c>
      <c r="B106" s="2" t="s">
        <v>94</v>
      </c>
      <c r="C106" s="2" t="s">
        <v>272</v>
      </c>
      <c r="D106" s="3" t="s">
        <v>106</v>
      </c>
      <c r="E106" s="4" t="s">
        <v>171</v>
      </c>
      <c r="F106" s="2" t="s">
        <v>166</v>
      </c>
      <c r="G106" s="2">
        <v>2</v>
      </c>
      <c r="H106" s="6">
        <f>VLOOKUP(F106,[1]Consignment!$F$4:$H$107,3,FALSE)</f>
        <v>21.4</v>
      </c>
      <c r="I106" s="6">
        <f>G106*1</f>
        <v>2</v>
      </c>
      <c r="J106" s="6">
        <f>G106*H106*20/100</f>
        <v>8.56</v>
      </c>
      <c r="K106" s="6">
        <v>25</v>
      </c>
      <c r="L106" s="6">
        <f>G106*H106+I106+J106+K106</f>
        <v>78.36</v>
      </c>
    </row>
    <row r="107" spans="1:12">
      <c r="A107" s="2">
        <v>104</v>
      </c>
      <c r="B107" s="2" t="s">
        <v>94</v>
      </c>
      <c r="C107" s="2" t="s">
        <v>273</v>
      </c>
      <c r="D107" s="3" t="s">
        <v>107</v>
      </c>
      <c r="E107" s="4" t="s">
        <v>171</v>
      </c>
      <c r="F107" s="2" t="s">
        <v>166</v>
      </c>
      <c r="G107" s="2">
        <v>2</v>
      </c>
      <c r="H107" s="6">
        <f>VLOOKUP(F107,[1]Consignment!$F$4:$H$107,3,FALSE)</f>
        <v>21.4</v>
      </c>
      <c r="I107" s="6">
        <f>G107*1</f>
        <v>2</v>
      </c>
      <c r="J107" s="6">
        <f>G107*H107*20/100</f>
        <v>8.56</v>
      </c>
      <c r="K107" s="6">
        <v>25</v>
      </c>
      <c r="L107" s="6">
        <f>G107*H107+I107+J107+K107</f>
        <v>78.36</v>
      </c>
    </row>
    <row r="108" spans="1:12">
      <c r="A108" s="2">
        <v>105</v>
      </c>
      <c r="B108" s="2" t="s">
        <v>94</v>
      </c>
      <c r="C108" s="2" t="s">
        <v>274</v>
      </c>
      <c r="D108" s="3" t="s">
        <v>108</v>
      </c>
      <c r="E108" s="4" t="s">
        <v>171</v>
      </c>
      <c r="F108" s="2" t="s">
        <v>166</v>
      </c>
      <c r="G108" s="2">
        <v>1</v>
      </c>
      <c r="H108" s="6">
        <f>VLOOKUP(F108,[1]Consignment!$F$4:$H$107,3,FALSE)</f>
        <v>21.4</v>
      </c>
      <c r="I108" s="6">
        <f>G108*1</f>
        <v>1</v>
      </c>
      <c r="J108" s="6">
        <f>G108*H108*20/100</f>
        <v>4.28</v>
      </c>
      <c r="K108" s="6">
        <v>25</v>
      </c>
      <c r="L108" s="6">
        <f>G108*H108+I108+J108+K108</f>
        <v>51.68</v>
      </c>
    </row>
    <row r="109" spans="1:12">
      <c r="A109" s="2">
        <v>106</v>
      </c>
      <c r="B109" s="2" t="s">
        <v>94</v>
      </c>
      <c r="C109" s="2" t="s">
        <v>276</v>
      </c>
      <c r="D109" s="3" t="s">
        <v>111</v>
      </c>
      <c r="E109" s="4" t="s">
        <v>171</v>
      </c>
      <c r="F109" s="2" t="s">
        <v>168</v>
      </c>
      <c r="G109" s="2">
        <v>9</v>
      </c>
      <c r="H109" s="6">
        <f>VLOOKUP(F109,[1]Consignment!$F$4:$H$107,3,FALSE)</f>
        <v>21.4</v>
      </c>
      <c r="I109" s="6">
        <f>G109*1</f>
        <v>9</v>
      </c>
      <c r="J109" s="6">
        <f>G109*H109*20/100</f>
        <v>38.520000000000003</v>
      </c>
      <c r="K109" s="6">
        <v>25</v>
      </c>
      <c r="L109" s="6">
        <f>G109*H109+I109+J109+K109</f>
        <v>265.12</v>
      </c>
    </row>
    <row r="110" spans="1:12">
      <c r="A110" s="2">
        <v>107</v>
      </c>
      <c r="B110" s="2" t="s">
        <v>94</v>
      </c>
      <c r="C110" s="2" t="s">
        <v>174</v>
      </c>
      <c r="D110" s="3" t="s">
        <v>158</v>
      </c>
      <c r="E110" s="4" t="s">
        <v>171</v>
      </c>
      <c r="F110" s="2" t="s">
        <v>170</v>
      </c>
      <c r="G110" s="2">
        <v>2</v>
      </c>
      <c r="H110" s="6">
        <f>VLOOKUP(F110,[1]Consignment!$F$4:$H$107,3,FALSE)</f>
        <v>21.4</v>
      </c>
      <c r="I110" s="6">
        <f>G110*1</f>
        <v>2</v>
      </c>
      <c r="J110" s="6">
        <f>G110*H110*20/100</f>
        <v>8.56</v>
      </c>
      <c r="K110" s="6">
        <v>25</v>
      </c>
      <c r="L110" s="6">
        <f>G110*H110+I110+J110+K110</f>
        <v>78.36</v>
      </c>
    </row>
    <row r="111" spans="1:12">
      <c r="A111" s="2">
        <v>108</v>
      </c>
      <c r="B111" s="2" t="s">
        <v>110</v>
      </c>
      <c r="C111" s="2" t="s">
        <v>277</v>
      </c>
      <c r="D111" s="3" t="s">
        <v>1</v>
      </c>
      <c r="E111" s="4" t="s">
        <v>171</v>
      </c>
      <c r="F111" s="2" t="s">
        <v>166</v>
      </c>
      <c r="G111" s="2">
        <v>8</v>
      </c>
      <c r="H111" s="6">
        <f>VLOOKUP(F111,[1]Consignment!$F$4:$H$107,3,FALSE)</f>
        <v>21.4</v>
      </c>
      <c r="I111" s="6">
        <f>G111*1</f>
        <v>8</v>
      </c>
      <c r="J111" s="6">
        <f>G111*H111*20/100</f>
        <v>34.24</v>
      </c>
      <c r="K111" s="6">
        <v>25</v>
      </c>
      <c r="L111" s="6">
        <f>G111*H111+I111+J111+K111</f>
        <v>238.44</v>
      </c>
    </row>
    <row r="112" spans="1:12">
      <c r="A112" s="2">
        <v>109</v>
      </c>
      <c r="B112" s="2" t="s">
        <v>110</v>
      </c>
      <c r="C112" s="2" t="s">
        <v>278</v>
      </c>
      <c r="D112" s="3" t="s">
        <v>113</v>
      </c>
      <c r="E112" s="4" t="s">
        <v>171</v>
      </c>
      <c r="F112" s="2" t="s">
        <v>166</v>
      </c>
      <c r="G112" s="2">
        <v>4</v>
      </c>
      <c r="H112" s="6">
        <f>VLOOKUP(F112,[1]Consignment!$F$4:$H$107,3,FALSE)</f>
        <v>21.4</v>
      </c>
      <c r="I112" s="6">
        <f>G112*1</f>
        <v>4</v>
      </c>
      <c r="J112" s="6">
        <f>G112*H112*20/100</f>
        <v>17.12</v>
      </c>
      <c r="K112" s="6">
        <v>25</v>
      </c>
      <c r="L112" s="6">
        <f>G112*H112+I112+J112+K112</f>
        <v>131.72</v>
      </c>
    </row>
    <row r="113" spans="1:12">
      <c r="A113" s="2">
        <v>110</v>
      </c>
      <c r="B113" s="2" t="s">
        <v>110</v>
      </c>
      <c r="C113" s="2" t="s">
        <v>279</v>
      </c>
      <c r="D113" s="3" t="s">
        <v>114</v>
      </c>
      <c r="E113" s="4" t="s">
        <v>171</v>
      </c>
      <c r="F113" s="2" t="s">
        <v>166</v>
      </c>
      <c r="G113" s="2">
        <v>2</v>
      </c>
      <c r="H113" s="6">
        <f>VLOOKUP(F113,[1]Consignment!$F$4:$H$107,3,FALSE)</f>
        <v>21.4</v>
      </c>
      <c r="I113" s="6">
        <f>G113*1</f>
        <v>2</v>
      </c>
      <c r="J113" s="6">
        <f>G113*H113*20/100</f>
        <v>8.56</v>
      </c>
      <c r="K113" s="6">
        <v>25</v>
      </c>
      <c r="L113" s="6">
        <f>G113*H113+I113+J113+K113</f>
        <v>78.36</v>
      </c>
    </row>
    <row r="114" spans="1:12">
      <c r="A114" s="2">
        <v>111</v>
      </c>
      <c r="B114" s="2" t="s">
        <v>110</v>
      </c>
      <c r="C114" s="2" t="s">
        <v>280</v>
      </c>
      <c r="D114" s="3" t="s">
        <v>115</v>
      </c>
      <c r="E114" s="4" t="s">
        <v>171</v>
      </c>
      <c r="F114" s="2" t="s">
        <v>166</v>
      </c>
      <c r="G114" s="2">
        <v>13</v>
      </c>
      <c r="H114" s="6">
        <f>VLOOKUP(F114,[1]Consignment!$F$4:$H$107,3,FALSE)</f>
        <v>21.4</v>
      </c>
      <c r="I114" s="6">
        <f>G114*1</f>
        <v>13</v>
      </c>
      <c r="J114" s="6">
        <f>G114*H114*20/100</f>
        <v>55.64</v>
      </c>
      <c r="K114" s="6">
        <v>25</v>
      </c>
      <c r="L114" s="6">
        <f>G114*H114+I114+J114+K114</f>
        <v>371.84</v>
      </c>
    </row>
    <row r="115" spans="1:12">
      <c r="A115" s="2">
        <v>112</v>
      </c>
      <c r="B115" s="2" t="s">
        <v>110</v>
      </c>
      <c r="C115" s="2" t="s">
        <v>281</v>
      </c>
      <c r="D115" s="3" t="s">
        <v>62</v>
      </c>
      <c r="E115" s="4" t="s">
        <v>171</v>
      </c>
      <c r="F115" s="2" t="s">
        <v>166</v>
      </c>
      <c r="G115" s="2">
        <v>4</v>
      </c>
      <c r="H115" s="6">
        <f>VLOOKUP(F115,[1]Consignment!$F$4:$H$107,3,FALSE)</f>
        <v>21.4</v>
      </c>
      <c r="I115" s="6">
        <f>G115*1</f>
        <v>4</v>
      </c>
      <c r="J115" s="6">
        <f>G115*H115*20/100</f>
        <v>17.12</v>
      </c>
      <c r="K115" s="6">
        <v>25</v>
      </c>
      <c r="L115" s="6">
        <f>G115*H115+I115+J115+K115</f>
        <v>131.72</v>
      </c>
    </row>
    <row r="116" spans="1:12">
      <c r="A116" s="2">
        <v>113</v>
      </c>
      <c r="B116" s="2" t="s">
        <v>110</v>
      </c>
      <c r="C116" s="2" t="s">
        <v>282</v>
      </c>
      <c r="D116" s="3" t="s">
        <v>116</v>
      </c>
      <c r="E116" s="4" t="s">
        <v>171</v>
      </c>
      <c r="F116" s="2" t="s">
        <v>166</v>
      </c>
      <c r="G116" s="2">
        <v>6</v>
      </c>
      <c r="H116" s="6">
        <f>VLOOKUP(F116,[1]Consignment!$F$4:$H$107,3,FALSE)</f>
        <v>21.4</v>
      </c>
      <c r="I116" s="6">
        <f>G116*1</f>
        <v>6</v>
      </c>
      <c r="J116" s="6">
        <f>G116*H116*20/100</f>
        <v>25.679999999999996</v>
      </c>
      <c r="K116" s="6">
        <v>25</v>
      </c>
      <c r="L116" s="6">
        <f>G116*H116+I116+J116+K116</f>
        <v>185.07999999999998</v>
      </c>
    </row>
    <row r="117" spans="1:12">
      <c r="A117" s="2">
        <v>114</v>
      </c>
      <c r="B117" s="2" t="s">
        <v>112</v>
      </c>
      <c r="C117" s="2" t="s">
        <v>283</v>
      </c>
      <c r="D117" s="3" t="s">
        <v>117</v>
      </c>
      <c r="E117" s="4" t="s">
        <v>171</v>
      </c>
      <c r="F117" s="2" t="s">
        <v>168</v>
      </c>
      <c r="G117" s="2">
        <v>29</v>
      </c>
      <c r="H117" s="6">
        <f>VLOOKUP(F117,[1]Consignment!$F$4:$H$107,3,FALSE)</f>
        <v>21.4</v>
      </c>
      <c r="I117" s="6">
        <f>G117*1</f>
        <v>29</v>
      </c>
      <c r="J117" s="6">
        <f>G117*H117*20/100</f>
        <v>124.11999999999998</v>
      </c>
      <c r="K117" s="6">
        <v>25</v>
      </c>
      <c r="L117" s="6">
        <f>G117*H117+I117+J117+K117</f>
        <v>798.71999999999991</v>
      </c>
    </row>
    <row r="118" spans="1:12">
      <c r="A118" s="2">
        <v>115</v>
      </c>
      <c r="B118" s="2" t="s">
        <v>112</v>
      </c>
      <c r="C118" s="2" t="s">
        <v>284</v>
      </c>
      <c r="D118" s="3" t="s">
        <v>118</v>
      </c>
      <c r="E118" s="4" t="s">
        <v>171</v>
      </c>
      <c r="F118" s="2" t="s">
        <v>168</v>
      </c>
      <c r="G118" s="2">
        <v>28</v>
      </c>
      <c r="H118" s="6">
        <f>VLOOKUP(F118,[1]Consignment!$F$4:$H$107,3,FALSE)</f>
        <v>21.4</v>
      </c>
      <c r="I118" s="6">
        <f>G118*1</f>
        <v>28</v>
      </c>
      <c r="J118" s="6">
        <f>G118*H118*20/100</f>
        <v>119.83999999999997</v>
      </c>
      <c r="K118" s="6">
        <v>25</v>
      </c>
      <c r="L118" s="6">
        <f>G118*H118+I118+J118+K118</f>
        <v>772.04</v>
      </c>
    </row>
    <row r="119" spans="1:12">
      <c r="A119" s="2">
        <v>116</v>
      </c>
      <c r="B119" s="2" t="s">
        <v>112</v>
      </c>
      <c r="C119" s="2" t="s">
        <v>285</v>
      </c>
      <c r="D119" s="3" t="s">
        <v>119</v>
      </c>
      <c r="E119" s="4" t="s">
        <v>171</v>
      </c>
      <c r="F119" s="2" t="s">
        <v>168</v>
      </c>
      <c r="G119" s="2">
        <v>2</v>
      </c>
      <c r="H119" s="6">
        <f>VLOOKUP(F119,[1]Consignment!$F$4:$H$107,3,FALSE)</f>
        <v>21.4</v>
      </c>
      <c r="I119" s="6">
        <f>G119*1</f>
        <v>2</v>
      </c>
      <c r="J119" s="6">
        <f>G119*H119*20/100</f>
        <v>8.56</v>
      </c>
      <c r="K119" s="6">
        <v>25</v>
      </c>
      <c r="L119" s="6">
        <f>G119*H119+I119+J119+K119</f>
        <v>78.36</v>
      </c>
    </row>
    <row r="120" spans="1:12">
      <c r="A120" s="2">
        <v>117</v>
      </c>
      <c r="B120" s="2" t="s">
        <v>112</v>
      </c>
      <c r="C120" s="2" t="s">
        <v>286</v>
      </c>
      <c r="D120" s="3" t="s">
        <v>120</v>
      </c>
      <c r="E120" s="4" t="s">
        <v>171</v>
      </c>
      <c r="F120" s="2" t="s">
        <v>169</v>
      </c>
      <c r="G120" s="2">
        <v>21</v>
      </c>
      <c r="H120" s="6">
        <f>VLOOKUP(F120,[1]Consignment!$F$4:$H$107,3,FALSE)</f>
        <v>61</v>
      </c>
      <c r="I120" s="6">
        <f>G120*1</f>
        <v>21</v>
      </c>
      <c r="J120" s="6">
        <f>G120*H120*20/100</f>
        <v>256.2</v>
      </c>
      <c r="K120" s="6">
        <v>25</v>
      </c>
      <c r="L120" s="6">
        <f>G120*H120+I120+J120+K120</f>
        <v>1583.2</v>
      </c>
    </row>
    <row r="121" spans="1:12">
      <c r="A121" s="2">
        <v>118</v>
      </c>
      <c r="B121" s="2" t="s">
        <v>112</v>
      </c>
      <c r="C121" s="2" t="s">
        <v>287</v>
      </c>
      <c r="D121" s="3" t="s">
        <v>122</v>
      </c>
      <c r="E121" s="4" t="s">
        <v>171</v>
      </c>
      <c r="F121" s="2" t="s">
        <v>166</v>
      </c>
      <c r="G121" s="2">
        <v>2</v>
      </c>
      <c r="H121" s="6">
        <f>VLOOKUP(F121,[1]Consignment!$F$4:$H$107,3,FALSE)</f>
        <v>21.4</v>
      </c>
      <c r="I121" s="6">
        <f>G121*1</f>
        <v>2</v>
      </c>
      <c r="J121" s="6">
        <f>G121*H121*20/100</f>
        <v>8.56</v>
      </c>
      <c r="K121" s="6">
        <v>25</v>
      </c>
      <c r="L121" s="6">
        <f>G121*H121+I121+J121+K121</f>
        <v>78.36</v>
      </c>
    </row>
    <row r="122" spans="1:12">
      <c r="A122" s="2">
        <v>119</v>
      </c>
      <c r="B122" s="2" t="s">
        <v>112</v>
      </c>
      <c r="C122" s="2" t="s">
        <v>288</v>
      </c>
      <c r="D122" s="3" t="s">
        <v>123</v>
      </c>
      <c r="E122" s="4" t="s">
        <v>171</v>
      </c>
      <c r="F122" s="2" t="s">
        <v>169</v>
      </c>
      <c r="G122" s="2">
        <v>2</v>
      </c>
      <c r="H122" s="6">
        <f>VLOOKUP(F122,[1]Consignment!$F$4:$H$107,3,FALSE)</f>
        <v>61</v>
      </c>
      <c r="I122" s="6">
        <f>G122*1</f>
        <v>2</v>
      </c>
      <c r="J122" s="6">
        <f>G122*H122*20/100</f>
        <v>24.4</v>
      </c>
      <c r="K122" s="6">
        <v>25</v>
      </c>
      <c r="L122" s="6">
        <f>G122*H122+I122+J122+K122</f>
        <v>173.4</v>
      </c>
    </row>
    <row r="123" spans="1:12">
      <c r="A123" s="2">
        <v>120</v>
      </c>
      <c r="B123" s="2" t="s">
        <v>112</v>
      </c>
      <c r="C123" s="2" t="s">
        <v>289</v>
      </c>
      <c r="D123" s="3" t="s">
        <v>58</v>
      </c>
      <c r="E123" s="4" t="s">
        <v>171</v>
      </c>
      <c r="F123" s="2" t="s">
        <v>166</v>
      </c>
      <c r="G123" s="2">
        <v>23</v>
      </c>
      <c r="H123" s="6">
        <f>VLOOKUP(F123,[1]Consignment!$F$4:$H$107,3,FALSE)</f>
        <v>21.4</v>
      </c>
      <c r="I123" s="6">
        <f>G123*1</f>
        <v>23</v>
      </c>
      <c r="J123" s="6">
        <f>G123*H123*20/100</f>
        <v>98.44</v>
      </c>
      <c r="K123" s="6">
        <v>25</v>
      </c>
      <c r="L123" s="6">
        <f>G123*H123+I123+J123+K123</f>
        <v>638.6400000000001</v>
      </c>
    </row>
    <row r="124" spans="1:12">
      <c r="A124" s="2">
        <v>121</v>
      </c>
      <c r="B124" s="2" t="s">
        <v>112</v>
      </c>
      <c r="C124" s="2" t="s">
        <v>290</v>
      </c>
      <c r="D124" s="3" t="s">
        <v>124</v>
      </c>
      <c r="E124" s="4" t="s">
        <v>171</v>
      </c>
      <c r="F124" s="2" t="s">
        <v>166</v>
      </c>
      <c r="G124" s="2">
        <v>23</v>
      </c>
      <c r="H124" s="6">
        <f>VLOOKUP(F124,[1]Consignment!$F$4:$H$107,3,FALSE)</f>
        <v>21.4</v>
      </c>
      <c r="I124" s="6">
        <f>G124*1</f>
        <v>23</v>
      </c>
      <c r="J124" s="6">
        <f>G124*H124*20/100</f>
        <v>98.44</v>
      </c>
      <c r="K124" s="6">
        <v>25</v>
      </c>
      <c r="L124" s="6">
        <f>G124*H124+I124+J124+K124</f>
        <v>638.6400000000001</v>
      </c>
    </row>
    <row r="125" spans="1:12">
      <c r="A125" s="2">
        <v>122</v>
      </c>
      <c r="B125" s="2" t="s">
        <v>112</v>
      </c>
      <c r="C125" s="2" t="s">
        <v>291</v>
      </c>
      <c r="D125" s="3" t="s">
        <v>125</v>
      </c>
      <c r="E125" s="4" t="s">
        <v>171</v>
      </c>
      <c r="F125" s="2" t="s">
        <v>166</v>
      </c>
      <c r="G125" s="2">
        <v>2</v>
      </c>
      <c r="H125" s="6">
        <f>VLOOKUP(F125,[1]Consignment!$F$4:$H$107,3,FALSE)</f>
        <v>21.4</v>
      </c>
      <c r="I125" s="6">
        <f>G125*1</f>
        <v>2</v>
      </c>
      <c r="J125" s="6">
        <f>G125*H125*20/100</f>
        <v>8.56</v>
      </c>
      <c r="K125" s="6">
        <v>25</v>
      </c>
      <c r="L125" s="6">
        <f>G125*H125+I125+J125+K125</f>
        <v>78.36</v>
      </c>
    </row>
    <row r="126" spans="1:12">
      <c r="A126" s="2">
        <v>123</v>
      </c>
      <c r="B126" s="2" t="s">
        <v>112</v>
      </c>
      <c r="C126" s="2" t="s">
        <v>175</v>
      </c>
      <c r="D126" s="3" t="s">
        <v>159</v>
      </c>
      <c r="E126" s="4" t="s">
        <v>171</v>
      </c>
      <c r="F126" s="2" t="s">
        <v>170</v>
      </c>
      <c r="G126" s="2">
        <v>2</v>
      </c>
      <c r="H126" s="6">
        <f>VLOOKUP(F126,[1]Consignment!$F$4:$H$107,3,FALSE)</f>
        <v>21.4</v>
      </c>
      <c r="I126" s="6">
        <f>G126*1</f>
        <v>2</v>
      </c>
      <c r="J126" s="6">
        <f>G126*H126*20/100</f>
        <v>8.56</v>
      </c>
      <c r="K126" s="6">
        <v>25</v>
      </c>
      <c r="L126" s="6">
        <f>G126*H126+I126+J126+K126</f>
        <v>78.36</v>
      </c>
    </row>
    <row r="127" spans="1:12">
      <c r="A127" s="2">
        <v>124</v>
      </c>
      <c r="B127" s="2" t="s">
        <v>121</v>
      </c>
      <c r="C127" s="2" t="s">
        <v>292</v>
      </c>
      <c r="D127" s="3" t="s">
        <v>126</v>
      </c>
      <c r="E127" s="4" t="s">
        <v>171</v>
      </c>
      <c r="F127" s="2" t="s">
        <v>166</v>
      </c>
      <c r="G127" s="2">
        <v>3</v>
      </c>
      <c r="H127" s="6">
        <f>VLOOKUP(F127,[1]Consignment!$F$4:$H$107,3,FALSE)</f>
        <v>21.4</v>
      </c>
      <c r="I127" s="6">
        <f>G127*1</f>
        <v>3</v>
      </c>
      <c r="J127" s="6">
        <f>G127*H127*20/100</f>
        <v>12.839999999999998</v>
      </c>
      <c r="K127" s="6">
        <v>25</v>
      </c>
      <c r="L127" s="6">
        <f>G127*H127+I127+J127+K127</f>
        <v>105.03999999999999</v>
      </c>
    </row>
    <row r="128" spans="1:12">
      <c r="A128" s="2">
        <v>125</v>
      </c>
      <c r="B128" s="2" t="s">
        <v>121</v>
      </c>
      <c r="C128" s="2" t="s">
        <v>293</v>
      </c>
      <c r="D128" s="3" t="s">
        <v>127</v>
      </c>
      <c r="E128" s="4" t="s">
        <v>171</v>
      </c>
      <c r="F128" s="2" t="s">
        <v>169</v>
      </c>
      <c r="G128" s="2">
        <v>4</v>
      </c>
      <c r="H128" s="6">
        <f>VLOOKUP(F128,[1]Consignment!$F$4:$H$107,3,FALSE)</f>
        <v>61</v>
      </c>
      <c r="I128" s="6">
        <f>G128*1</f>
        <v>4</v>
      </c>
      <c r="J128" s="6">
        <f>G128*H128*20/100</f>
        <v>48.8</v>
      </c>
      <c r="K128" s="6">
        <v>25</v>
      </c>
      <c r="L128" s="6">
        <f>G128*H128+I128+J128+K128</f>
        <v>321.8</v>
      </c>
    </row>
    <row r="129" spans="1:12">
      <c r="A129" s="2">
        <v>126</v>
      </c>
      <c r="B129" s="2" t="s">
        <v>121</v>
      </c>
      <c r="C129" s="2" t="s">
        <v>294</v>
      </c>
      <c r="D129" s="3" t="s">
        <v>128</v>
      </c>
      <c r="E129" s="4" t="s">
        <v>171</v>
      </c>
      <c r="F129" s="2" t="s">
        <v>168</v>
      </c>
      <c r="G129" s="2">
        <v>5</v>
      </c>
      <c r="H129" s="6">
        <f>VLOOKUP(F129,[1]Consignment!$F$4:$H$107,3,FALSE)</f>
        <v>21.4</v>
      </c>
      <c r="I129" s="6">
        <f>G129*1</f>
        <v>5</v>
      </c>
      <c r="J129" s="6">
        <f>G129*H129*20/100</f>
        <v>21.4</v>
      </c>
      <c r="K129" s="6">
        <v>25</v>
      </c>
      <c r="L129" s="6">
        <f>G129*H129+I129+J129+K129</f>
        <v>158.4</v>
      </c>
    </row>
    <row r="130" spans="1:12">
      <c r="A130" s="2">
        <v>127</v>
      </c>
      <c r="B130" s="2" t="s">
        <v>121</v>
      </c>
      <c r="C130" s="2" t="s">
        <v>295</v>
      </c>
      <c r="D130" s="3" t="s">
        <v>129</v>
      </c>
      <c r="E130" s="4" t="s">
        <v>171</v>
      </c>
      <c r="F130" s="2" t="s">
        <v>166</v>
      </c>
      <c r="G130" s="2">
        <v>8</v>
      </c>
      <c r="H130" s="6">
        <f>VLOOKUP(F130,[1]Consignment!$F$4:$H$107,3,FALSE)</f>
        <v>21.4</v>
      </c>
      <c r="I130" s="6">
        <f>G130*1</f>
        <v>8</v>
      </c>
      <c r="J130" s="6">
        <f>G130*H130*20/100</f>
        <v>34.24</v>
      </c>
      <c r="K130" s="6">
        <v>25</v>
      </c>
      <c r="L130" s="6">
        <f>G130*H130+I130+J130+K130</f>
        <v>238.44</v>
      </c>
    </row>
    <row r="131" spans="1:12">
      <c r="A131" s="2">
        <v>128</v>
      </c>
      <c r="B131" s="2" t="s">
        <v>121</v>
      </c>
      <c r="C131" s="2" t="s">
        <v>296</v>
      </c>
      <c r="D131" s="3" t="s">
        <v>130</v>
      </c>
      <c r="E131" s="4" t="s">
        <v>171</v>
      </c>
      <c r="F131" s="2" t="s">
        <v>166</v>
      </c>
      <c r="G131" s="2">
        <v>4</v>
      </c>
      <c r="H131" s="6">
        <f>VLOOKUP(F131,[1]Consignment!$F$4:$H$107,3,FALSE)</f>
        <v>21.4</v>
      </c>
      <c r="I131" s="6">
        <f>G131*1</f>
        <v>4</v>
      </c>
      <c r="J131" s="6">
        <f>G131*H131*20/100</f>
        <v>17.12</v>
      </c>
      <c r="K131" s="6">
        <v>25</v>
      </c>
      <c r="L131" s="6">
        <f>G131*H131+I131+J131+K131</f>
        <v>131.72</v>
      </c>
    </row>
    <row r="132" spans="1:12">
      <c r="A132" s="2">
        <v>129</v>
      </c>
      <c r="B132" s="2" t="s">
        <v>121</v>
      </c>
      <c r="C132" s="2" t="s">
        <v>297</v>
      </c>
      <c r="D132" s="3" t="s">
        <v>131</v>
      </c>
      <c r="E132" s="4" t="s">
        <v>171</v>
      </c>
      <c r="F132" s="2" t="s">
        <v>166</v>
      </c>
      <c r="G132" s="2">
        <v>4</v>
      </c>
      <c r="H132" s="6">
        <f>VLOOKUP(F132,[1]Consignment!$F$4:$H$107,3,FALSE)</f>
        <v>21.4</v>
      </c>
      <c r="I132" s="6">
        <f>G132*1</f>
        <v>4</v>
      </c>
      <c r="J132" s="6">
        <f>G132*H132*20/100</f>
        <v>17.12</v>
      </c>
      <c r="K132" s="6">
        <v>25</v>
      </c>
      <c r="L132" s="6">
        <f>G132*H132+I132+J132+K132</f>
        <v>131.72</v>
      </c>
    </row>
    <row r="133" spans="1:12">
      <c r="A133" s="2">
        <v>130</v>
      </c>
      <c r="B133" s="2" t="s">
        <v>121</v>
      </c>
      <c r="C133" s="2" t="s">
        <v>298</v>
      </c>
      <c r="D133" s="3" t="s">
        <v>132</v>
      </c>
      <c r="E133" s="4" t="s">
        <v>171</v>
      </c>
      <c r="F133" s="2" t="s">
        <v>166</v>
      </c>
      <c r="G133" s="2">
        <v>3</v>
      </c>
      <c r="H133" s="6">
        <f>VLOOKUP(F133,[1]Consignment!$F$4:$H$107,3,FALSE)</f>
        <v>21.4</v>
      </c>
      <c r="I133" s="6">
        <f>G133*1</f>
        <v>3</v>
      </c>
      <c r="J133" s="6">
        <f>G133*H133*20/100</f>
        <v>12.839999999999998</v>
      </c>
      <c r="K133" s="6">
        <v>25</v>
      </c>
      <c r="L133" s="6">
        <f>G133*H133+I133+J133+K133</f>
        <v>105.03999999999999</v>
      </c>
    </row>
    <row r="134" spans="1:12">
      <c r="A134" s="2">
        <v>131</v>
      </c>
      <c r="B134" s="2" t="s">
        <v>121</v>
      </c>
      <c r="C134" s="2" t="s">
        <v>299</v>
      </c>
      <c r="D134" s="3" t="s">
        <v>133</v>
      </c>
      <c r="E134" s="4" t="s">
        <v>171</v>
      </c>
      <c r="F134" s="2" t="s">
        <v>166</v>
      </c>
      <c r="G134" s="2">
        <v>1</v>
      </c>
      <c r="H134" s="6">
        <f>VLOOKUP(F134,[1]Consignment!$F$4:$H$107,3,FALSE)</f>
        <v>21.4</v>
      </c>
      <c r="I134" s="6">
        <f>G134*1</f>
        <v>1</v>
      </c>
      <c r="J134" s="6">
        <f>G134*H134*20/100</f>
        <v>4.28</v>
      </c>
      <c r="K134" s="6">
        <v>25</v>
      </c>
      <c r="L134" s="6">
        <f>G134*H134+I134+J134+K134</f>
        <v>51.68</v>
      </c>
    </row>
    <row r="135" spans="1:12">
      <c r="A135" s="2">
        <v>132</v>
      </c>
      <c r="B135" s="2" t="s">
        <v>121</v>
      </c>
      <c r="C135" s="2" t="s">
        <v>300</v>
      </c>
      <c r="D135" s="3" t="s">
        <v>134</v>
      </c>
      <c r="E135" s="4" t="s">
        <v>171</v>
      </c>
      <c r="F135" s="2" t="s">
        <v>166</v>
      </c>
      <c r="G135" s="2">
        <v>2</v>
      </c>
      <c r="H135" s="6">
        <f>VLOOKUP(F135,[1]Consignment!$F$4:$H$107,3,FALSE)</f>
        <v>21.4</v>
      </c>
      <c r="I135" s="6">
        <f>G135*1</f>
        <v>2</v>
      </c>
      <c r="J135" s="6">
        <f>G135*H135*20/100</f>
        <v>8.56</v>
      </c>
      <c r="K135" s="6">
        <v>25</v>
      </c>
      <c r="L135" s="6">
        <f>G135*H135+I135+J135+K135</f>
        <v>78.36</v>
      </c>
    </row>
    <row r="136" spans="1:12">
      <c r="A136" s="2">
        <v>133</v>
      </c>
      <c r="B136" s="2" t="s">
        <v>121</v>
      </c>
      <c r="C136" s="2" t="s">
        <v>301</v>
      </c>
      <c r="D136" s="3" t="s">
        <v>135</v>
      </c>
      <c r="E136" s="4" t="s">
        <v>171</v>
      </c>
      <c r="F136" s="2" t="s">
        <v>166</v>
      </c>
      <c r="G136" s="2">
        <v>6</v>
      </c>
      <c r="H136" s="6">
        <f>VLOOKUP(F136,[1]Consignment!$F$4:$H$107,3,FALSE)</f>
        <v>21.4</v>
      </c>
      <c r="I136" s="6">
        <f>G136*1</f>
        <v>6</v>
      </c>
      <c r="J136" s="6">
        <f>G136*H136*20/100</f>
        <v>25.679999999999996</v>
      </c>
      <c r="K136" s="6">
        <v>25</v>
      </c>
      <c r="L136" s="6">
        <f>G136*H136+I136+J136+K136</f>
        <v>185.07999999999998</v>
      </c>
    </row>
    <row r="137" spans="1:12">
      <c r="A137" s="2">
        <v>134</v>
      </c>
      <c r="B137" s="2" t="s">
        <v>136</v>
      </c>
      <c r="C137" s="2" t="s">
        <v>302</v>
      </c>
      <c r="D137" s="3" t="s">
        <v>137</v>
      </c>
      <c r="E137" s="4" t="s">
        <v>171</v>
      </c>
      <c r="F137" s="2" t="s">
        <v>166</v>
      </c>
      <c r="G137" s="2">
        <v>5</v>
      </c>
      <c r="H137" s="6">
        <f>VLOOKUP(F137,[1]Consignment!$F$4:$H$107,3,FALSE)</f>
        <v>21.4</v>
      </c>
      <c r="I137" s="6">
        <f>G137*1</f>
        <v>5</v>
      </c>
      <c r="J137" s="6">
        <f>G137*H137*20/100</f>
        <v>21.4</v>
      </c>
      <c r="K137" s="6">
        <v>25</v>
      </c>
      <c r="L137" s="6">
        <f>G137*H137+I137+J137+K137</f>
        <v>158.4</v>
      </c>
    </row>
    <row r="138" spans="1:12">
      <c r="A138" s="2">
        <v>135</v>
      </c>
      <c r="B138" s="2" t="s">
        <v>136</v>
      </c>
      <c r="C138" s="2" t="s">
        <v>303</v>
      </c>
      <c r="D138" s="3" t="s">
        <v>138</v>
      </c>
      <c r="E138" s="4" t="s">
        <v>171</v>
      </c>
      <c r="F138" s="2" t="s">
        <v>166</v>
      </c>
      <c r="G138" s="2">
        <v>10</v>
      </c>
      <c r="H138" s="6">
        <f>VLOOKUP(F138,[1]Consignment!$F$4:$H$107,3,FALSE)</f>
        <v>21.4</v>
      </c>
      <c r="I138" s="6">
        <f>G138*1</f>
        <v>10</v>
      </c>
      <c r="J138" s="6">
        <f>G138*H138*20/100</f>
        <v>42.8</v>
      </c>
      <c r="K138" s="6">
        <v>25</v>
      </c>
      <c r="L138" s="6">
        <f>G138*H138+I138+J138+K138</f>
        <v>291.8</v>
      </c>
    </row>
    <row r="139" spans="1:12">
      <c r="A139" s="2">
        <v>136</v>
      </c>
      <c r="B139" s="2" t="s">
        <v>136</v>
      </c>
      <c r="C139" s="2" t="s">
        <v>304</v>
      </c>
      <c r="D139" s="3" t="s">
        <v>139</v>
      </c>
      <c r="E139" s="4" t="s">
        <v>171</v>
      </c>
      <c r="F139" s="2" t="s">
        <v>168</v>
      </c>
      <c r="G139" s="2">
        <v>5</v>
      </c>
      <c r="H139" s="6">
        <f>VLOOKUP(F139,[1]Consignment!$F$4:$H$107,3,FALSE)</f>
        <v>21.4</v>
      </c>
      <c r="I139" s="6">
        <f>G139*1</f>
        <v>5</v>
      </c>
      <c r="J139" s="6">
        <f>G139*H139*20/100</f>
        <v>21.4</v>
      </c>
      <c r="K139" s="6">
        <v>25</v>
      </c>
      <c r="L139" s="6">
        <f>G139*H139+I139+J139+K139</f>
        <v>158.4</v>
      </c>
    </row>
    <row r="140" spans="1:12">
      <c r="A140" s="2">
        <v>137</v>
      </c>
      <c r="B140" s="2" t="s">
        <v>140</v>
      </c>
      <c r="C140" s="2" t="s">
        <v>305</v>
      </c>
      <c r="D140" s="3" t="s">
        <v>141</v>
      </c>
      <c r="E140" s="4" t="s">
        <v>171</v>
      </c>
      <c r="F140" s="2" t="s">
        <v>166</v>
      </c>
      <c r="G140" s="2">
        <v>12</v>
      </c>
      <c r="H140" s="6">
        <f>VLOOKUP(F140,[1]Consignment!$F$4:$H$107,3,FALSE)</f>
        <v>21.4</v>
      </c>
      <c r="I140" s="6">
        <f>G140*1</f>
        <v>12</v>
      </c>
      <c r="J140" s="6">
        <f>G140*H140*20/100</f>
        <v>51.359999999999992</v>
      </c>
      <c r="K140" s="6">
        <v>25</v>
      </c>
      <c r="L140" s="6">
        <f>G140*H140+I140+J140+K140</f>
        <v>345.15999999999997</v>
      </c>
    </row>
    <row r="141" spans="1:12">
      <c r="A141" s="2">
        <v>138</v>
      </c>
      <c r="B141" s="2" t="s">
        <v>142</v>
      </c>
      <c r="C141" s="2" t="s">
        <v>306</v>
      </c>
      <c r="D141" s="3" t="s">
        <v>143</v>
      </c>
      <c r="E141" s="4" t="s">
        <v>171</v>
      </c>
      <c r="F141" s="2" t="s">
        <v>168</v>
      </c>
      <c r="G141" s="2">
        <v>22</v>
      </c>
      <c r="H141" s="6">
        <f>VLOOKUP(F141,[1]Consignment!$F$4:$H$107,3,FALSE)</f>
        <v>21.4</v>
      </c>
      <c r="I141" s="6">
        <f>G141*1</f>
        <v>22</v>
      </c>
      <c r="J141" s="6">
        <f>G141*H141*20/100</f>
        <v>94.16</v>
      </c>
      <c r="K141" s="6">
        <v>25</v>
      </c>
      <c r="L141" s="6">
        <f>G141*H141+I141+J141+K141</f>
        <v>611.95999999999992</v>
      </c>
    </row>
    <row r="142" spans="1:12">
      <c r="A142" s="2">
        <v>139</v>
      </c>
      <c r="B142" s="2" t="s">
        <v>142</v>
      </c>
      <c r="C142" s="2" t="s">
        <v>307</v>
      </c>
      <c r="D142" s="3" t="s">
        <v>145</v>
      </c>
      <c r="E142" s="4" t="s">
        <v>171</v>
      </c>
      <c r="F142" s="2" t="s">
        <v>167</v>
      </c>
      <c r="G142" s="2">
        <v>7</v>
      </c>
      <c r="H142" s="6">
        <f>VLOOKUP(F142,[1]Consignment!$F$4:$H$107,3,FALSE)</f>
        <v>65</v>
      </c>
      <c r="I142" s="6">
        <f>G142*1</f>
        <v>7</v>
      </c>
      <c r="J142" s="6">
        <f>G142*H142*20/100</f>
        <v>91</v>
      </c>
      <c r="K142" s="6">
        <v>25</v>
      </c>
      <c r="L142" s="6">
        <f>G142*H142+I142+J142+K142</f>
        <v>578</v>
      </c>
    </row>
    <row r="143" spans="1:12">
      <c r="A143" s="2">
        <v>140</v>
      </c>
      <c r="B143" s="2" t="s">
        <v>142</v>
      </c>
      <c r="C143" s="2" t="s">
        <v>312</v>
      </c>
      <c r="D143" s="3" t="s">
        <v>150</v>
      </c>
      <c r="E143" s="4" t="s">
        <v>171</v>
      </c>
      <c r="F143" s="2" t="s">
        <v>170</v>
      </c>
      <c r="G143" s="2">
        <v>1</v>
      </c>
      <c r="H143" s="6">
        <f>VLOOKUP(F143,[1]Consignment!$F$4:$H$107,3,FALSE)</f>
        <v>21.4</v>
      </c>
      <c r="I143" s="6">
        <f>G143*1</f>
        <v>1</v>
      </c>
      <c r="J143" s="6">
        <f>G143*H143*20/100</f>
        <v>4.28</v>
      </c>
      <c r="K143" s="6">
        <v>25</v>
      </c>
      <c r="L143" s="6">
        <f>G143*H143+I143+J143+K143</f>
        <v>51.68</v>
      </c>
    </row>
    <row r="144" spans="1:12">
      <c r="A144" s="2">
        <v>141</v>
      </c>
      <c r="B144" s="2" t="s">
        <v>144</v>
      </c>
      <c r="C144" s="2" t="s">
        <v>308</v>
      </c>
      <c r="D144" s="3" t="s">
        <v>146</v>
      </c>
      <c r="E144" s="4" t="s">
        <v>171</v>
      </c>
      <c r="F144" s="2" t="s">
        <v>166</v>
      </c>
      <c r="G144" s="2">
        <v>1</v>
      </c>
      <c r="H144" s="6">
        <f>VLOOKUP(F144,[1]Consignment!$F$4:$H$107,3,FALSE)</f>
        <v>21.4</v>
      </c>
      <c r="I144" s="6">
        <f>G144*1</f>
        <v>1</v>
      </c>
      <c r="J144" s="6">
        <f>G144*H144*20/100</f>
        <v>4.28</v>
      </c>
      <c r="K144" s="6">
        <v>25</v>
      </c>
      <c r="L144" s="6">
        <f>G144*H144+I144+J144+K144</f>
        <v>51.68</v>
      </c>
    </row>
    <row r="145" spans="1:16">
      <c r="A145" s="2">
        <v>142</v>
      </c>
      <c r="B145" s="2" t="s">
        <v>144</v>
      </c>
      <c r="C145" s="2" t="s">
        <v>309</v>
      </c>
      <c r="D145" s="3" t="s">
        <v>147</v>
      </c>
      <c r="E145" s="4" t="s">
        <v>171</v>
      </c>
      <c r="F145" s="2" t="s">
        <v>166</v>
      </c>
      <c r="G145" s="2">
        <v>7</v>
      </c>
      <c r="H145" s="6">
        <f>VLOOKUP(F145,[1]Consignment!$F$4:$H$107,3,FALSE)</f>
        <v>21.4</v>
      </c>
      <c r="I145" s="6">
        <f>G145*1</f>
        <v>7</v>
      </c>
      <c r="J145" s="6">
        <f>G145*H145*20/100</f>
        <v>29.959999999999994</v>
      </c>
      <c r="K145" s="6">
        <v>25</v>
      </c>
      <c r="L145" s="6">
        <f>G145*H145+I145+J145+K145</f>
        <v>211.76</v>
      </c>
    </row>
    <row r="146" spans="1:16">
      <c r="A146" s="2">
        <v>143</v>
      </c>
      <c r="B146" s="2" t="s">
        <v>144</v>
      </c>
      <c r="C146" s="2" t="s">
        <v>310</v>
      </c>
      <c r="D146" s="3" t="s">
        <v>148</v>
      </c>
      <c r="E146" s="4" t="s">
        <v>171</v>
      </c>
      <c r="F146" s="2" t="s">
        <v>166</v>
      </c>
      <c r="G146" s="2">
        <v>8</v>
      </c>
      <c r="H146" s="6">
        <f>VLOOKUP(F146,[1]Consignment!$F$4:$H$107,3,FALSE)</f>
        <v>21.4</v>
      </c>
      <c r="I146" s="6">
        <f>G146*1</f>
        <v>8</v>
      </c>
      <c r="J146" s="6">
        <f>G146*H146*20/100</f>
        <v>34.24</v>
      </c>
      <c r="K146" s="6">
        <v>25</v>
      </c>
      <c r="L146" s="6">
        <f>G146*H146+I146+J146+K146</f>
        <v>238.44</v>
      </c>
    </row>
    <row r="147" spans="1:16">
      <c r="A147" s="2">
        <v>144</v>
      </c>
      <c r="B147" s="2" t="s">
        <v>144</v>
      </c>
      <c r="C147" s="2" t="s">
        <v>311</v>
      </c>
      <c r="D147" s="3" t="s">
        <v>149</v>
      </c>
      <c r="E147" s="4" t="s">
        <v>171</v>
      </c>
      <c r="F147" s="2" t="s">
        <v>166</v>
      </c>
      <c r="G147" s="2">
        <v>9</v>
      </c>
      <c r="H147" s="6">
        <f>VLOOKUP(F147,[1]Consignment!$F$4:$H$107,3,FALSE)</f>
        <v>21.4</v>
      </c>
      <c r="I147" s="6">
        <f>G147*1</f>
        <v>9</v>
      </c>
      <c r="J147" s="6">
        <f>G147*H147*20/100</f>
        <v>38.520000000000003</v>
      </c>
      <c r="K147" s="6">
        <v>25</v>
      </c>
      <c r="L147" s="6">
        <f>G147*H147+I147+J147+K147</f>
        <v>265.12</v>
      </c>
    </row>
    <row r="148" spans="1:16">
      <c r="A148" s="2">
        <v>145</v>
      </c>
      <c r="B148" s="2" t="s">
        <v>151</v>
      </c>
      <c r="C148" s="2" t="s">
        <v>313</v>
      </c>
      <c r="D148" s="3" t="s">
        <v>152</v>
      </c>
      <c r="E148" s="4" t="s">
        <v>171</v>
      </c>
      <c r="F148" s="2" t="s">
        <v>168</v>
      </c>
      <c r="G148" s="2">
        <v>9</v>
      </c>
      <c r="H148" s="6">
        <f>VLOOKUP(F148,[1]Consignment!$F$4:$H$107,3,FALSE)</f>
        <v>21.4</v>
      </c>
      <c r="I148" s="6">
        <f>G148*1</f>
        <v>9</v>
      </c>
      <c r="J148" s="6">
        <f>G148*H148*20/100</f>
        <v>38.520000000000003</v>
      </c>
      <c r="K148" s="6">
        <v>25</v>
      </c>
      <c r="L148" s="6">
        <f>G148*H148+I148+J148+K148</f>
        <v>265.12</v>
      </c>
    </row>
    <row r="149" spans="1:16">
      <c r="A149" s="2">
        <v>146</v>
      </c>
      <c r="B149" s="2" t="s">
        <v>151</v>
      </c>
      <c r="C149" s="2" t="s">
        <v>176</v>
      </c>
      <c r="D149" s="3" t="s">
        <v>160</v>
      </c>
      <c r="E149" s="4" t="s">
        <v>171</v>
      </c>
      <c r="F149" s="2" t="s">
        <v>170</v>
      </c>
      <c r="G149" s="2">
        <v>4</v>
      </c>
      <c r="H149" s="6">
        <f>VLOOKUP(F149,[1]Consignment!$F$4:$H$107,3,FALSE)</f>
        <v>21.4</v>
      </c>
      <c r="I149" s="6">
        <f>G149*1</f>
        <v>4</v>
      </c>
      <c r="J149" s="6">
        <f>G149*H149*20/100</f>
        <v>17.12</v>
      </c>
      <c r="K149" s="6">
        <v>25</v>
      </c>
      <c r="L149" s="6">
        <f>G149*H149+I149+J149+K149</f>
        <v>131.72</v>
      </c>
    </row>
    <row r="150" spans="1:16">
      <c r="A150" s="2">
        <v>147</v>
      </c>
      <c r="B150" s="2" t="s">
        <v>153</v>
      </c>
      <c r="C150" s="2" t="s">
        <v>314</v>
      </c>
      <c r="D150" s="3" t="s">
        <v>154</v>
      </c>
      <c r="E150" s="4" t="s">
        <v>171</v>
      </c>
      <c r="F150" s="2" t="s">
        <v>166</v>
      </c>
      <c r="G150" s="2">
        <v>10</v>
      </c>
      <c r="H150" s="6">
        <f>VLOOKUP(F150,[1]Consignment!$F$4:$H$107,3,FALSE)</f>
        <v>21.4</v>
      </c>
      <c r="I150" s="6">
        <f>G150*1</f>
        <v>10</v>
      </c>
      <c r="J150" s="6">
        <f>G150*H150*20/100</f>
        <v>42.8</v>
      </c>
      <c r="K150" s="6">
        <v>25</v>
      </c>
      <c r="L150" s="6">
        <f>G150*H150+I150+J150+K150</f>
        <v>291.8</v>
      </c>
    </row>
    <row r="151" spans="1:16">
      <c r="A151" s="2">
        <v>148</v>
      </c>
      <c r="B151" s="2" t="s">
        <v>153</v>
      </c>
      <c r="C151" s="2" t="s">
        <v>315</v>
      </c>
      <c r="D151" s="3" t="s">
        <v>155</v>
      </c>
      <c r="E151" s="4" t="s">
        <v>171</v>
      </c>
      <c r="F151" s="2" t="s">
        <v>168</v>
      </c>
      <c r="G151" s="2">
        <v>3</v>
      </c>
      <c r="H151" s="6">
        <f>VLOOKUP(F151,[1]Consignment!$F$4:$H$107,3,FALSE)</f>
        <v>21.4</v>
      </c>
      <c r="I151" s="6">
        <f>G151*1</f>
        <v>3</v>
      </c>
      <c r="J151" s="6">
        <f>G151*H151*20/100</f>
        <v>12.839999999999998</v>
      </c>
      <c r="K151" s="6">
        <v>25</v>
      </c>
      <c r="L151" s="6">
        <f>G151*H151+I151+J151+K151</f>
        <v>105.03999999999999</v>
      </c>
    </row>
    <row r="152" spans="1:16" s="19" customFormat="1">
      <c r="A152" s="14" t="s">
        <v>334</v>
      </c>
      <c r="B152" s="15"/>
      <c r="C152" s="15"/>
      <c r="D152" s="15"/>
      <c r="E152" s="15"/>
      <c r="F152" s="15"/>
      <c r="G152" s="15"/>
      <c r="H152" s="16"/>
      <c r="I152" s="16"/>
      <c r="J152" s="16"/>
      <c r="K152" s="17"/>
      <c r="L152" s="18">
        <f>ROUND(SUM(L4:L151),0)</f>
        <v>42231</v>
      </c>
      <c r="P152" s="20"/>
    </row>
    <row r="153" spans="1:16" s="19" customFormat="1" ht="30" customHeight="1">
      <c r="A153" s="21" t="s">
        <v>335</v>
      </c>
      <c r="B153" s="21"/>
      <c r="C153" s="21"/>
      <c r="D153" s="21"/>
      <c r="E153" s="21"/>
      <c r="F153" s="21"/>
      <c r="G153" s="21"/>
      <c r="H153" s="22"/>
      <c r="I153" s="22"/>
      <c r="J153" s="22"/>
      <c r="K153" s="22"/>
      <c r="L153" s="22"/>
    </row>
    <row r="154" spans="1:16" s="19" customFormat="1" ht="30" customHeight="1">
      <c r="A154" s="21" t="s">
        <v>333</v>
      </c>
      <c r="B154" s="21"/>
      <c r="C154" s="21"/>
      <c r="D154" s="21"/>
      <c r="E154" s="21"/>
      <c r="F154" s="21"/>
      <c r="G154" s="21"/>
      <c r="H154" s="22"/>
      <c r="I154" s="22"/>
      <c r="J154" s="22"/>
      <c r="K154" s="22"/>
      <c r="L154" s="22"/>
    </row>
    <row r="155" spans="1:16">
      <c r="D155"/>
      <c r="G155" s="23">
        <f>SUM(G4:G151)</f>
        <v>1130</v>
      </c>
    </row>
    <row r="156" spans="1:16">
      <c r="D156"/>
    </row>
    <row r="157" spans="1:16">
      <c r="D157"/>
    </row>
    <row r="158" spans="1:16">
      <c r="D158"/>
    </row>
    <row r="159" spans="1:16">
      <c r="D159"/>
    </row>
  </sheetData>
  <sortState ref="B4:L151">
    <sortCondition ref="B4:B151"/>
  </sortState>
  <mergeCells count="7">
    <mergeCell ref="A152:K152"/>
    <mergeCell ref="A153:L153"/>
    <mergeCell ref="A154:L154"/>
    <mergeCell ref="A1:H1"/>
    <mergeCell ref="I1:L1"/>
    <mergeCell ref="A2:H2"/>
    <mergeCell ref="I2:L2"/>
  </mergeCells>
  <conditionalFormatting sqref="C152:C154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2026-06-08T10:00:17Z</dcterms:created>
  <dcterms:modified xsi:type="dcterms:W3CDTF">2026-06-08T10:07:37Z</dcterms:modified>
</cp:coreProperties>
</file>