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J5"/>
  <c r="J6"/>
  <c r="J7"/>
  <c r="J8"/>
  <c r="J4"/>
  <c r="H5"/>
  <c r="L5" s="1"/>
  <c r="H6"/>
  <c r="L6" s="1"/>
  <c r="H7"/>
  <c r="L7" s="1"/>
  <c r="H8"/>
  <c r="L8" s="1"/>
  <c r="H4"/>
  <c r="L4" s="1"/>
  <c r="L9" s="1"/>
</calcChain>
</file>

<file path=xl/sharedStrings.xml><?xml version="1.0" encoding="utf-8"?>
<sst xmlns="http://schemas.openxmlformats.org/spreadsheetml/2006/main" count="44" uniqueCount="40">
  <si>
    <t>11/11/2025</t>
  </si>
  <si>
    <t>306</t>
  </si>
  <si>
    <t>14/11/2025</t>
  </si>
  <si>
    <t>311</t>
  </si>
  <si>
    <t>15/11/2025</t>
  </si>
  <si>
    <t>314</t>
  </si>
  <si>
    <t>29/11/2025</t>
  </si>
  <si>
    <t>331</t>
  </si>
  <si>
    <t>27/11/2025</t>
  </si>
  <si>
    <t>328</t>
  </si>
  <si>
    <t>SL</t>
  </si>
  <si>
    <t>DATE</t>
  </si>
  <si>
    <t>LR NO</t>
  </si>
  <si>
    <t>INVNO</t>
  </si>
  <si>
    <t>FROM</t>
  </si>
  <si>
    <t>TO</t>
  </si>
  <si>
    <t>CASE</t>
  </si>
  <si>
    <t>JA/14063</t>
  </si>
  <si>
    <t>JA/14210</t>
  </si>
  <si>
    <t>JA/14296</t>
  </si>
  <si>
    <t>JA/15059</t>
  </si>
  <si>
    <t>JA/15093</t>
  </si>
  <si>
    <t>RAYAGADA</t>
  </si>
  <si>
    <t>KAMAKHYANAGAR</t>
  </si>
  <si>
    <t>JORANDA</t>
  </si>
  <si>
    <t>BARIPADA</t>
  </si>
  <si>
    <t>KEONJHAR</t>
  </si>
  <si>
    <t>CTC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</si>
  <si>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</si>
  <si>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</si>
  <si>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</si>
  <si>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</si>
  <si>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</si>
  <si>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</si>
  <si>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 xml:space="preserve">TO, 
PARAS COMMERCIAL CORPORATION
Address:OFF-FLAT NO D/4 2ND FLOOR,KHATAGADA SAHI,CUTTACK,7008368817
GST No:21AADFP9601M1Z8
</t>
  </si>
  <si>
    <t>GST to be paid by Consignor under Reverse Charge Mechanism (RCM) as per GST</t>
  </si>
  <si>
    <t>Thanking you for your business.
PRAGATI LOGISTICS</t>
  </si>
  <si>
    <t>(RUPEES EIGHT THOUSAND SIX HUNDRED TWELVE ONLY)</t>
  </si>
  <si>
    <t>Declaration � Kindly verify and confirm before 20/11/2025</t>
  </si>
  <si>
    <t>Bill Date : 30/11/2025
Bill NO : 21697
Total Amount: 8612.00                            BILL TYPE : SMP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</si>
</sst>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1" fontId="2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104775</xdr:rowOff>
    </xdr:from>
    <xdr:to>
      <xdr:col>7</xdr:col>
      <xdr:colOff>238125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104775"/>
          <a:ext cx="4057649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  <row r="110">
          <cell r="C110" t="str">
            <v>BANPUR</v>
          </cell>
          <cell r="D110">
            <v>35</v>
          </cell>
        </row>
        <row r="111">
          <cell r="C111" t="str">
            <v>JALESWAR</v>
          </cell>
          <cell r="D111">
            <v>45</v>
          </cell>
        </row>
        <row r="112">
          <cell r="C112" t="str">
            <v>BRAHMAGIRI</v>
          </cell>
          <cell r="D112">
            <v>35</v>
          </cell>
        </row>
        <row r="113">
          <cell r="C113" t="str">
            <v>JASIPUR</v>
          </cell>
          <cell r="D113">
            <v>60</v>
          </cell>
        </row>
        <row r="114">
          <cell r="C114" t="str">
            <v>BARAMBA</v>
          </cell>
          <cell r="D114">
            <v>36</v>
          </cell>
        </row>
        <row r="115">
          <cell r="C115" t="str">
            <v>JORANDA</v>
          </cell>
          <cell r="D115">
            <v>40</v>
          </cell>
        </row>
        <row r="116">
          <cell r="C116" t="str">
            <v>KHAIRA</v>
          </cell>
          <cell r="D116">
            <v>40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N4" sqref="N4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140625" bestFit="1" customWidth="1"/>
    <col min="5" max="5" width="6.42578125" bestFit="1" customWidth="1"/>
    <col min="6" max="6" width="17.855468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3"/>
      <c r="H1" s="14"/>
      <c r="I1" s="12" t="s">
        <v>33</v>
      </c>
      <c r="J1" s="13"/>
      <c r="K1" s="13"/>
      <c r="L1" s="14"/>
    </row>
    <row r="2" spans="1:12" s="6" customFormat="1" ht="81" customHeight="1">
      <c r="A2" s="12" t="s">
        <v>34</v>
      </c>
      <c r="B2" s="13"/>
      <c r="C2" s="13"/>
      <c r="D2" s="13"/>
      <c r="E2" s="13"/>
      <c r="F2" s="13"/>
      <c r="G2" s="13"/>
      <c r="H2" s="14"/>
      <c r="I2" s="12" t="s">
        <v>39</v>
      </c>
      <c r="J2" s="13"/>
      <c r="K2" s="13"/>
      <c r="L2" s="14"/>
    </row>
    <row r="3" spans="1:12" s="1" customFormat="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4" t="s">
        <v>28</v>
      </c>
      <c r="I3" s="4" t="s">
        <v>29</v>
      </c>
      <c r="J3" s="4" t="s">
        <v>30</v>
      </c>
      <c r="K3" s="4" t="s">
        <v>31</v>
      </c>
      <c r="L3" s="4" t="s">
        <v>32</v>
      </c>
    </row>
    <row r="4" spans="1:12">
      <c r="A4" s="2">
        <v>1</v>
      </c>
      <c r="B4" s="2" t="s">
        <v>0</v>
      </c>
      <c r="C4" s="2" t="s">
        <v>17</v>
      </c>
      <c r="D4" s="2" t="s">
        <v>1</v>
      </c>
      <c r="E4" s="2" t="s">
        <v>27</v>
      </c>
      <c r="F4" s="2" t="s">
        <v>22</v>
      </c>
      <c r="G4" s="2">
        <v>30</v>
      </c>
      <c r="H4" s="5">
        <f>VLOOKUP(F4,'[1]PARAS COMMERCIAL SMP'!$C$4:$D$116,2,FALSE)</f>
        <v>54</v>
      </c>
      <c r="I4" s="5">
        <v>30</v>
      </c>
      <c r="J4" s="5">
        <f>G4*4</f>
        <v>120</v>
      </c>
      <c r="K4" s="5">
        <v>20</v>
      </c>
      <c r="L4" s="5">
        <f>G4*H4+I4+J4+K4</f>
        <v>1790</v>
      </c>
    </row>
    <row r="5" spans="1:12">
      <c r="A5" s="2">
        <v>2</v>
      </c>
      <c r="B5" s="2" t="s">
        <v>2</v>
      </c>
      <c r="C5" s="2" t="s">
        <v>18</v>
      </c>
      <c r="D5" s="2" t="s">
        <v>3</v>
      </c>
      <c r="E5" s="2" t="s">
        <v>27</v>
      </c>
      <c r="F5" s="2" t="s">
        <v>23</v>
      </c>
      <c r="G5" s="2">
        <v>30</v>
      </c>
      <c r="H5" s="5">
        <f>VLOOKUP(F5,'[1]PARAS COMMERCIAL SMP'!$C$4:$D$116,2,FALSE)</f>
        <v>42</v>
      </c>
      <c r="I5" s="5">
        <v>30</v>
      </c>
      <c r="J5" s="5">
        <f t="shared" ref="J5:J8" si="0">G5*4</f>
        <v>120</v>
      </c>
      <c r="K5" s="5">
        <v>20</v>
      </c>
      <c r="L5" s="5">
        <f t="shared" ref="L5:L8" si="1">G5*H5+I5+J5+K5</f>
        <v>1430</v>
      </c>
    </row>
    <row r="6" spans="1:12">
      <c r="A6" s="2">
        <v>3</v>
      </c>
      <c r="B6" s="2" t="s">
        <v>4</v>
      </c>
      <c r="C6" s="2" t="s">
        <v>19</v>
      </c>
      <c r="D6" s="2" t="s">
        <v>5</v>
      </c>
      <c r="E6" s="2" t="s">
        <v>27</v>
      </c>
      <c r="F6" s="2" t="s">
        <v>24</v>
      </c>
      <c r="G6" s="2">
        <v>30</v>
      </c>
      <c r="H6" s="5">
        <f>VLOOKUP(F6,'[1]PARAS COMMERCIAL SMP'!$C$4:$D$116,2,FALSE)</f>
        <v>40</v>
      </c>
      <c r="I6" s="5">
        <v>30</v>
      </c>
      <c r="J6" s="5">
        <f t="shared" si="0"/>
        <v>120</v>
      </c>
      <c r="K6" s="5">
        <v>20</v>
      </c>
      <c r="L6" s="5">
        <f t="shared" si="1"/>
        <v>1370</v>
      </c>
    </row>
    <row r="7" spans="1:12">
      <c r="A7" s="2">
        <v>4</v>
      </c>
      <c r="B7" s="2" t="s">
        <v>8</v>
      </c>
      <c r="C7" s="2" t="s">
        <v>21</v>
      </c>
      <c r="D7" s="2" t="s">
        <v>9</v>
      </c>
      <c r="E7" s="2" t="s">
        <v>27</v>
      </c>
      <c r="F7" s="2" t="s">
        <v>26</v>
      </c>
      <c r="G7" s="2">
        <v>31</v>
      </c>
      <c r="H7" s="5">
        <f>VLOOKUP(F7,'[1]PARAS COMMERCIAL SMP'!$C$4:$D$116,2,FALSE)</f>
        <v>50</v>
      </c>
      <c r="I7" s="5">
        <v>31</v>
      </c>
      <c r="J7" s="5">
        <f t="shared" si="0"/>
        <v>124</v>
      </c>
      <c r="K7" s="5">
        <v>20</v>
      </c>
      <c r="L7" s="5">
        <f t="shared" si="1"/>
        <v>1725</v>
      </c>
    </row>
    <row r="8" spans="1:12">
      <c r="A8" s="2">
        <v>5</v>
      </c>
      <c r="B8" s="2" t="s">
        <v>6</v>
      </c>
      <c r="C8" s="2" t="s">
        <v>20</v>
      </c>
      <c r="D8" s="2" t="s">
        <v>7</v>
      </c>
      <c r="E8" s="2" t="s">
        <v>27</v>
      </c>
      <c r="F8" s="2" t="s">
        <v>25</v>
      </c>
      <c r="G8" s="2">
        <v>69</v>
      </c>
      <c r="H8" s="5">
        <f>VLOOKUP(F8,'[1]PARAS COMMERCIAL SMP'!$C$4:$D$116,2,FALSE)</f>
        <v>28</v>
      </c>
      <c r="I8" s="5">
        <v>69</v>
      </c>
      <c r="J8" s="5">
        <f t="shared" si="0"/>
        <v>276</v>
      </c>
      <c r="K8" s="5">
        <v>20</v>
      </c>
      <c r="L8" s="5">
        <f t="shared" si="1"/>
        <v>2297</v>
      </c>
    </row>
    <row r="9" spans="1:12" s="6" customFormat="1">
      <c r="A9" s="15" t="s">
        <v>37</v>
      </c>
      <c r="B9" s="16"/>
      <c r="C9" s="16"/>
      <c r="D9" s="16"/>
      <c r="E9" s="16"/>
      <c r="F9" s="16"/>
      <c r="G9" s="16"/>
      <c r="H9" s="16"/>
      <c r="I9" s="16"/>
      <c r="J9" s="16"/>
      <c r="K9" s="17"/>
      <c r="L9" s="7">
        <f>SUM(L4:L8)</f>
        <v>8612</v>
      </c>
    </row>
    <row r="10" spans="1:12" s="8" customFormat="1">
      <c r="A10" s="10" t="s">
        <v>35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s="8" customFormat="1">
      <c r="A11" s="10" t="s">
        <v>38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s="8" customFormat="1" ht="30" customHeight="1">
      <c r="A12" s="11" t="s">
        <v>36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>
      <c r="G13" s="9">
        <f>SUM(G4:G8)</f>
        <v>190</v>
      </c>
    </row>
  </sheetData>
  <sortState ref="B2:I8">
    <sortCondition ref="B1"/>
  </sortState>
  <mergeCells count="8">
    <mergeCell ref="A11:L11"/>
    <mergeCell ref="A12:L12"/>
    <mergeCell ref="A1:H1"/>
    <mergeCell ref="I1:L1"/>
    <mergeCell ref="A2:H2"/>
    <mergeCell ref="I2:L2"/>
    <mergeCell ref="A9:K9"/>
    <mergeCell ref="A10:L10"/>
  </mergeCells>
  <pageMargins left="0.32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2025-12-13T05:16:09Z</cp:lastPrinted>
  <dcterms:created xsi:type="dcterms:W3CDTF">2025-12-12T05:37:06Z</dcterms:created>
  <dcterms:modified xsi:type="dcterms:W3CDTF">2025-12-13T05:16:12Z</dcterms:modified>
</cp:coreProperties>
</file>