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J4" i="1"/>
  <c r="I4" i="1"/>
  <c r="H4" i="1"/>
  <c r="L5" i="1" l="1"/>
  <c r="L4" i="1"/>
  <c r="L6" i="1"/>
  <c r="L7" i="1"/>
  <c r="L8" i="1"/>
  <c r="L9" i="1"/>
  <c r="L10" i="1"/>
  <c r="L11" i="1"/>
  <c r="L12" i="1"/>
  <c r="L13" i="1"/>
  <c r="L15" i="1"/>
  <c r="L16" i="1" l="1"/>
</calcChain>
</file>

<file path=xl/sharedStrings.xml><?xml version="1.0" encoding="utf-8"?>
<sst xmlns="http://schemas.openxmlformats.org/spreadsheetml/2006/main" count="78" uniqueCount="62">
  <si>
    <t>INVOICE
PRAGATI LOGISTICS,SAMANTA SAHI KHUNTIA LANE,8984191006
GST No:21AGHPB9356M1Z9</t>
  </si>
  <si>
    <t>Thanking you for your business.
PRAGATI LOGISTICS</t>
  </si>
  <si>
    <t>DATE</t>
  </si>
  <si>
    <t>FROM</t>
  </si>
  <si>
    <t>CASE</t>
  </si>
  <si>
    <t>RATE</t>
  </si>
  <si>
    <t>HML</t>
  </si>
  <si>
    <t>AMT.</t>
  </si>
  <si>
    <t>JATNI</t>
  </si>
  <si>
    <t>JAJPUR ROAD</t>
  </si>
  <si>
    <t>BHUBANESWAR</t>
  </si>
  <si>
    <t>PURI</t>
  </si>
  <si>
    <t>BHADRAK</t>
  </si>
  <si>
    <t>JAGATSINGHPUR</t>
  </si>
  <si>
    <t>CTC</t>
  </si>
  <si>
    <t>DD.CH.</t>
  </si>
  <si>
    <t xml:space="preserve">
PRAGATI DISTRIBUTORS
Address:(9861086581) WARD NO.-12 FIRINGI BAZAR 753009,9337306577
GST No:21BYLPS3992R2ZD
</t>
  </si>
  <si>
    <t>Kindly, verify &amp; confirm within 7 days, else GST will be filed by 20th JULY, 2024. 
GST to be paid by Consignor under Reverse Charge Mechanism(RCM) as per GST.</t>
  </si>
  <si>
    <t>SL.</t>
  </si>
  <si>
    <t>LR NO.</t>
  </si>
  <si>
    <t>INV. NO.</t>
  </si>
  <si>
    <t>DESTINATIOON</t>
  </si>
  <si>
    <t>LR CH.</t>
  </si>
  <si>
    <t>01/6/2024</t>
  </si>
  <si>
    <t>PL/DO/04404</t>
  </si>
  <si>
    <t>240</t>
  </si>
  <si>
    <t>03/6/2024</t>
  </si>
  <si>
    <t>PL/DO/04516</t>
  </si>
  <si>
    <t>245</t>
  </si>
  <si>
    <t>05/6/2024</t>
  </si>
  <si>
    <t>PL/MA/03297</t>
  </si>
  <si>
    <t>257</t>
  </si>
  <si>
    <t>RAIRANGPUR</t>
  </si>
  <si>
    <t>11/6/2024</t>
  </si>
  <si>
    <t>PL/DO/05015</t>
  </si>
  <si>
    <t>265</t>
  </si>
  <si>
    <t>PL/MA/03500</t>
  </si>
  <si>
    <t>267</t>
  </si>
  <si>
    <t>BALASORE</t>
  </si>
  <si>
    <t>19/6/2024</t>
  </si>
  <si>
    <t>PL/DO/05377</t>
  </si>
  <si>
    <t>291</t>
  </si>
  <si>
    <t>AUL</t>
  </si>
  <si>
    <t>26/6/2024</t>
  </si>
  <si>
    <t>PL/MA/04161</t>
  </si>
  <si>
    <t>324</t>
  </si>
  <si>
    <t>27/6/2024</t>
  </si>
  <si>
    <t>PL/DO/05888</t>
  </si>
  <si>
    <t>340</t>
  </si>
  <si>
    <t>PL/DO/05890</t>
  </si>
  <si>
    <t>331</t>
  </si>
  <si>
    <t>PL/MA/04234</t>
  </si>
  <si>
    <t>341</t>
  </si>
  <si>
    <t>DASPALLA</t>
  </si>
  <si>
    <t>28/6/2024</t>
  </si>
  <si>
    <t>PL/DO/05952</t>
  </si>
  <si>
    <t>344</t>
  </si>
  <si>
    <t>29/6/2024</t>
  </si>
  <si>
    <t>PL/DO/06063</t>
  </si>
  <si>
    <t>351</t>
  </si>
  <si>
    <t>(RUPEES TWO THOUAND SEVEN HUNDRED FORTY ONE ONLY)</t>
  </si>
  <si>
    <t xml:space="preserve">Bill Date: 30/06/2024
Bill NO : 11458
Total Amount: 2741.00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</si>
</sst>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7</xdr:col>
      <xdr:colOff>161925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42386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Q2" sqref="Q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2" bestFit="1" customWidth="1"/>
    <col min="9" max="9" width="5" style="2" bestFit="1" customWidth="1"/>
    <col min="10" max="10" width="7.140625" style="2" bestFit="1" customWidth="1"/>
    <col min="11" max="11" width="6.4257812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7"/>
      <c r="B1" s="8"/>
      <c r="C1" s="8"/>
      <c r="D1" s="8"/>
      <c r="E1" s="8"/>
      <c r="F1" s="8"/>
      <c r="G1" s="8"/>
      <c r="H1" s="9"/>
      <c r="I1" s="10" t="s">
        <v>0</v>
      </c>
      <c r="J1" s="10"/>
      <c r="K1" s="10"/>
      <c r="L1" s="10"/>
    </row>
    <row r="2" spans="1:12" ht="64.5" customHeight="1">
      <c r="A2" s="7" t="s">
        <v>16</v>
      </c>
      <c r="B2" s="8"/>
      <c r="C2" s="8"/>
      <c r="D2" s="8"/>
      <c r="E2" s="8"/>
      <c r="F2" s="8"/>
      <c r="G2" s="8"/>
      <c r="H2" s="9"/>
      <c r="I2" s="21" t="s">
        <v>61</v>
      </c>
      <c r="J2" s="22"/>
      <c r="K2" s="22"/>
      <c r="L2" s="23"/>
    </row>
    <row r="3" spans="1:12" s="4" customFormat="1" ht="15" customHeight="1">
      <c r="A3" s="11" t="s">
        <v>18</v>
      </c>
      <c r="B3" s="11" t="s">
        <v>2</v>
      </c>
      <c r="C3" s="11" t="s">
        <v>19</v>
      </c>
      <c r="D3" s="11" t="s">
        <v>20</v>
      </c>
      <c r="E3" s="11" t="s">
        <v>3</v>
      </c>
      <c r="F3" s="11" t="s">
        <v>21</v>
      </c>
      <c r="G3" s="11" t="s">
        <v>4</v>
      </c>
      <c r="H3" s="12" t="s">
        <v>5</v>
      </c>
      <c r="I3" s="12" t="s">
        <v>6</v>
      </c>
      <c r="J3" s="12" t="s">
        <v>15</v>
      </c>
      <c r="K3" s="12" t="s">
        <v>22</v>
      </c>
      <c r="L3" s="12" t="s">
        <v>7</v>
      </c>
    </row>
    <row r="4" spans="1:12" s="4" customFormat="1" ht="15" customHeight="1">
      <c r="A4" s="13">
        <v>1</v>
      </c>
      <c r="B4" s="14" t="s">
        <v>23</v>
      </c>
      <c r="C4" s="14" t="s">
        <v>24</v>
      </c>
      <c r="D4" s="14" t="s">
        <v>25</v>
      </c>
      <c r="E4" s="15" t="s">
        <v>14</v>
      </c>
      <c r="F4" s="14" t="s">
        <v>9</v>
      </c>
      <c r="G4" s="14">
        <v>3</v>
      </c>
      <c r="H4" s="16">
        <f>VLOOKUP(F4,'[1]PRAGATI DISTRIBUTOR'!$C$3:$D$55,2,FALSE)</f>
        <v>64</v>
      </c>
      <c r="I4" s="16">
        <f>G4*1</f>
        <v>3</v>
      </c>
      <c r="J4" s="16">
        <f>G4*8</f>
        <v>24</v>
      </c>
      <c r="K4" s="16">
        <v>20</v>
      </c>
      <c r="L4" s="16">
        <f>G4*H4+I4+J4+K4</f>
        <v>239</v>
      </c>
    </row>
    <row r="5" spans="1:12" s="4" customFormat="1" ht="15" customHeight="1">
      <c r="A5" s="13">
        <f>A4+1</f>
        <v>2</v>
      </c>
      <c r="B5" s="14" t="s">
        <v>26</v>
      </c>
      <c r="C5" s="14" t="s">
        <v>27</v>
      </c>
      <c r="D5" s="14" t="s">
        <v>28</v>
      </c>
      <c r="E5" s="15" t="s">
        <v>14</v>
      </c>
      <c r="F5" s="14" t="s">
        <v>9</v>
      </c>
      <c r="G5" s="14">
        <v>2</v>
      </c>
      <c r="H5" s="16">
        <f>VLOOKUP(F5,'[1]PRAGATI DISTRIBUTOR'!$C$3:$D$55,2,FALSE)</f>
        <v>64</v>
      </c>
      <c r="I5" s="16">
        <f>G5*1</f>
        <v>2</v>
      </c>
      <c r="J5" s="16">
        <f>G5*8</f>
        <v>16</v>
      </c>
      <c r="K5" s="16">
        <v>20</v>
      </c>
      <c r="L5" s="16">
        <f>G5*H5+I5+J5+K5</f>
        <v>166</v>
      </c>
    </row>
    <row r="6" spans="1:12" s="4" customFormat="1" ht="15" customHeight="1">
      <c r="A6" s="13">
        <f t="shared" ref="A6:A15" si="0">A5+1</f>
        <v>3</v>
      </c>
      <c r="B6" s="14" t="s">
        <v>29</v>
      </c>
      <c r="C6" s="14" t="s">
        <v>30</v>
      </c>
      <c r="D6" s="14" t="s">
        <v>31</v>
      </c>
      <c r="E6" s="15" t="s">
        <v>14</v>
      </c>
      <c r="F6" s="14" t="s">
        <v>32</v>
      </c>
      <c r="G6" s="14">
        <v>2</v>
      </c>
      <c r="H6" s="16">
        <f>VLOOKUP(F6,'[1]PRAGATI DISTRIBUTOR'!$C$3:$D$55,2,FALSE)</f>
        <v>100</v>
      </c>
      <c r="I6" s="16">
        <f>G6*1</f>
        <v>2</v>
      </c>
      <c r="J6" s="16">
        <f>G6*8</f>
        <v>16</v>
      </c>
      <c r="K6" s="16">
        <v>20</v>
      </c>
      <c r="L6" s="16">
        <f>G6*H6+I6+J6+K6</f>
        <v>238</v>
      </c>
    </row>
    <row r="7" spans="1:12" s="4" customFormat="1" ht="15" customHeight="1">
      <c r="A7" s="13">
        <f t="shared" si="0"/>
        <v>4</v>
      </c>
      <c r="B7" s="14" t="s">
        <v>33</v>
      </c>
      <c r="C7" s="14" t="s">
        <v>34</v>
      </c>
      <c r="D7" s="14" t="s">
        <v>35</v>
      </c>
      <c r="E7" s="15" t="s">
        <v>14</v>
      </c>
      <c r="F7" s="14" t="s">
        <v>11</v>
      </c>
      <c r="G7" s="14">
        <v>3</v>
      </c>
      <c r="H7" s="16">
        <f>VLOOKUP(F7,'[1]PRAGATI DISTRIBUTOR'!$C$3:$D$55,2,FALSE)</f>
        <v>64</v>
      </c>
      <c r="I7" s="16">
        <f>G7*1</f>
        <v>3</v>
      </c>
      <c r="J7" s="16">
        <f>G7*8</f>
        <v>24</v>
      </c>
      <c r="K7" s="16">
        <v>20</v>
      </c>
      <c r="L7" s="16">
        <f>G7*H7+I7+J7+K7</f>
        <v>239</v>
      </c>
    </row>
    <row r="8" spans="1:12" s="4" customFormat="1" ht="15" customHeight="1">
      <c r="A8" s="13">
        <f t="shared" si="0"/>
        <v>5</v>
      </c>
      <c r="B8" s="14" t="s">
        <v>33</v>
      </c>
      <c r="C8" s="14" t="s">
        <v>36</v>
      </c>
      <c r="D8" s="14" t="s">
        <v>37</v>
      </c>
      <c r="E8" s="15" t="s">
        <v>14</v>
      </c>
      <c r="F8" s="14" t="s">
        <v>38</v>
      </c>
      <c r="G8" s="14">
        <v>2</v>
      </c>
      <c r="H8" s="16">
        <f>VLOOKUP(F8,'[1]PRAGATI DISTRIBUTOR'!$C$3:$D$55,2,FALSE)</f>
        <v>76</v>
      </c>
      <c r="I8" s="16">
        <f>G8*1</f>
        <v>2</v>
      </c>
      <c r="J8" s="16">
        <f>G8*8</f>
        <v>16</v>
      </c>
      <c r="K8" s="16">
        <v>20</v>
      </c>
      <c r="L8" s="16">
        <f>G8*H8+I8+J8+K8</f>
        <v>190</v>
      </c>
    </row>
    <row r="9" spans="1:12" s="4" customFormat="1" ht="15" customHeight="1">
      <c r="A9" s="13">
        <f t="shared" si="0"/>
        <v>6</v>
      </c>
      <c r="B9" s="14" t="s">
        <v>39</v>
      </c>
      <c r="C9" s="14" t="s">
        <v>40</v>
      </c>
      <c r="D9" s="14" t="s">
        <v>41</v>
      </c>
      <c r="E9" s="15" t="s">
        <v>14</v>
      </c>
      <c r="F9" s="14" t="s">
        <v>42</v>
      </c>
      <c r="G9" s="14">
        <v>2</v>
      </c>
      <c r="H9" s="16">
        <f>VLOOKUP(F9,'[1]PRAGATI DISTRIBUTOR'!$C$3:$D$55,2,FALSE)</f>
        <v>70</v>
      </c>
      <c r="I9" s="16">
        <f>G9*1</f>
        <v>2</v>
      </c>
      <c r="J9" s="16">
        <f>G9*8</f>
        <v>16</v>
      </c>
      <c r="K9" s="16">
        <v>20</v>
      </c>
      <c r="L9" s="16">
        <f>G9*H9+I9+J9+K9</f>
        <v>178</v>
      </c>
    </row>
    <row r="10" spans="1:12" s="4" customFormat="1" ht="15" customHeight="1">
      <c r="A10" s="13">
        <f t="shared" si="0"/>
        <v>7</v>
      </c>
      <c r="B10" s="14" t="s">
        <v>43</v>
      </c>
      <c r="C10" s="14" t="s">
        <v>44</v>
      </c>
      <c r="D10" s="14" t="s">
        <v>45</v>
      </c>
      <c r="E10" s="15" t="s">
        <v>14</v>
      </c>
      <c r="F10" s="14" t="s">
        <v>12</v>
      </c>
      <c r="G10" s="14">
        <v>7</v>
      </c>
      <c r="H10" s="16">
        <f>VLOOKUP(F10,'[1]PRAGATI DISTRIBUTOR'!$C$3:$D$55,2,FALSE)</f>
        <v>64</v>
      </c>
      <c r="I10" s="16">
        <f>G10*1</f>
        <v>7</v>
      </c>
      <c r="J10" s="16">
        <f>G10*8</f>
        <v>56</v>
      </c>
      <c r="K10" s="16">
        <v>20</v>
      </c>
      <c r="L10" s="16">
        <f>G10*H10+I10+J10+K10</f>
        <v>531</v>
      </c>
    </row>
    <row r="11" spans="1:12" s="4" customFormat="1" ht="15" customHeight="1">
      <c r="A11" s="13">
        <f t="shared" si="0"/>
        <v>8</v>
      </c>
      <c r="B11" s="14" t="s">
        <v>46</v>
      </c>
      <c r="C11" s="14" t="s">
        <v>47</v>
      </c>
      <c r="D11" s="14" t="s">
        <v>48</v>
      </c>
      <c r="E11" s="15" t="s">
        <v>14</v>
      </c>
      <c r="F11" s="14" t="s">
        <v>10</v>
      </c>
      <c r="G11" s="14">
        <v>5</v>
      </c>
      <c r="H11" s="16">
        <f>VLOOKUP(F11,'[1]PRAGATI DISTRIBUTOR'!$C$3:$D$55,2,FALSE)</f>
        <v>47</v>
      </c>
      <c r="I11" s="16">
        <f>G11*1</f>
        <v>5</v>
      </c>
      <c r="J11" s="16">
        <f>G11*8</f>
        <v>40</v>
      </c>
      <c r="K11" s="16">
        <v>20</v>
      </c>
      <c r="L11" s="16">
        <f>G11*H11+I11+J11+K11</f>
        <v>300</v>
      </c>
    </row>
    <row r="12" spans="1:12" s="4" customFormat="1" ht="15" customHeight="1">
      <c r="A12" s="13">
        <f t="shared" si="0"/>
        <v>9</v>
      </c>
      <c r="B12" s="14" t="s">
        <v>46</v>
      </c>
      <c r="C12" s="14" t="s">
        <v>49</v>
      </c>
      <c r="D12" s="14" t="s">
        <v>50</v>
      </c>
      <c r="E12" s="15" t="s">
        <v>14</v>
      </c>
      <c r="F12" s="14" t="s">
        <v>8</v>
      </c>
      <c r="G12" s="14">
        <v>2</v>
      </c>
      <c r="H12" s="16">
        <f>VLOOKUP(F12,'[1]PRAGATI DISTRIBUTOR'!$C$3:$D$55,2,FALSE)</f>
        <v>58</v>
      </c>
      <c r="I12" s="16">
        <f>G12*1</f>
        <v>2</v>
      </c>
      <c r="J12" s="16">
        <f>G12*8</f>
        <v>16</v>
      </c>
      <c r="K12" s="16">
        <v>20</v>
      </c>
      <c r="L12" s="16">
        <f>G12*H12+I12+J12+K12</f>
        <v>154</v>
      </c>
    </row>
    <row r="13" spans="1:12" s="4" customFormat="1" ht="15" customHeight="1">
      <c r="A13" s="13">
        <f t="shared" si="0"/>
        <v>10</v>
      </c>
      <c r="B13" s="14" t="s">
        <v>46</v>
      </c>
      <c r="C13" s="14" t="s">
        <v>51</v>
      </c>
      <c r="D13" s="14" t="s">
        <v>52</v>
      </c>
      <c r="E13" s="15" t="s">
        <v>14</v>
      </c>
      <c r="F13" s="14" t="s">
        <v>53</v>
      </c>
      <c r="G13" s="14">
        <v>1</v>
      </c>
      <c r="H13" s="16">
        <f>VLOOKUP(F13,'[1]PRAGATI DISTRIBUTOR'!$C$3:$D$55,2,FALSE)</f>
        <v>90</v>
      </c>
      <c r="I13" s="16">
        <f>G13*1</f>
        <v>1</v>
      </c>
      <c r="J13" s="16">
        <f>G13*8</f>
        <v>8</v>
      </c>
      <c r="K13" s="16">
        <v>20</v>
      </c>
      <c r="L13" s="16">
        <f>G13*H13+I13+J13+K13</f>
        <v>119</v>
      </c>
    </row>
    <row r="14" spans="1:12" s="4" customFormat="1" ht="15" customHeight="1">
      <c r="A14" s="13">
        <f t="shared" si="0"/>
        <v>11</v>
      </c>
      <c r="B14" s="14" t="s">
        <v>54</v>
      </c>
      <c r="C14" s="14" t="s">
        <v>55</v>
      </c>
      <c r="D14" s="14" t="s">
        <v>56</v>
      </c>
      <c r="E14" s="15" t="s">
        <v>14</v>
      </c>
      <c r="F14" s="14" t="s">
        <v>42</v>
      </c>
      <c r="G14" s="14">
        <v>1</v>
      </c>
      <c r="H14" s="16">
        <f>VLOOKUP(F14,'[1]PRAGATI DISTRIBUTOR'!$C$3:$D$55,2,FALSE)</f>
        <v>70</v>
      </c>
      <c r="I14" s="16">
        <f>G14*1</f>
        <v>1</v>
      </c>
      <c r="J14" s="16">
        <f>G14*8</f>
        <v>8</v>
      </c>
      <c r="K14" s="16">
        <v>20</v>
      </c>
      <c r="L14" s="16">
        <f>G14*H14+I14+J14+K14</f>
        <v>99</v>
      </c>
    </row>
    <row r="15" spans="1:12" s="4" customFormat="1" ht="15" customHeight="1">
      <c r="A15" s="13">
        <f t="shared" si="0"/>
        <v>12</v>
      </c>
      <c r="B15" s="14" t="s">
        <v>57</v>
      </c>
      <c r="C15" s="14" t="s">
        <v>58</v>
      </c>
      <c r="D15" s="14" t="s">
        <v>59</v>
      </c>
      <c r="E15" s="15" t="s">
        <v>14</v>
      </c>
      <c r="F15" s="14" t="s">
        <v>13</v>
      </c>
      <c r="G15" s="14">
        <v>4</v>
      </c>
      <c r="H15" s="16">
        <f>VLOOKUP(F15,'[1]PRAGATI DISTRIBUTOR'!$C$3:$D$55,2,FALSE)</f>
        <v>58</v>
      </c>
      <c r="I15" s="16">
        <f>G15*1</f>
        <v>4</v>
      </c>
      <c r="J15" s="16">
        <f>G15*8</f>
        <v>32</v>
      </c>
      <c r="K15" s="16">
        <v>20</v>
      </c>
      <c r="L15" s="16">
        <f>G15*H15+I15+J15+K15</f>
        <v>288</v>
      </c>
    </row>
    <row r="16" spans="1:12">
      <c r="A16" s="17" t="s">
        <v>60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>
        <f>SUM(L4:L15)</f>
        <v>2741</v>
      </c>
    </row>
    <row r="17" spans="1:12">
      <c r="A17" s="19"/>
      <c r="B17"/>
      <c r="C17"/>
      <c r="D17"/>
      <c r="E17"/>
      <c r="F17"/>
      <c r="G17" s="13">
        <f>SUM(G4:G15)</f>
        <v>34</v>
      </c>
      <c r="H17" s="20"/>
      <c r="I17" s="20"/>
      <c r="J17" s="20"/>
      <c r="K17" s="20"/>
      <c r="L17" s="20"/>
    </row>
    <row r="18" spans="1:12" s="3" customFormat="1" ht="30" customHeight="1">
      <c r="A18" s="5" t="s">
        <v>17</v>
      </c>
      <c r="B18" s="5"/>
      <c r="C18" s="5"/>
      <c r="D18" s="5"/>
      <c r="E18" s="5"/>
      <c r="F18" s="5"/>
      <c r="G18" s="5"/>
      <c r="H18" s="6"/>
      <c r="I18" s="6"/>
      <c r="J18" s="6"/>
      <c r="K18" s="6"/>
      <c r="L18" s="6"/>
    </row>
    <row r="19" spans="1:12" s="3" customFormat="1" ht="30" customHeight="1">
      <c r="A19" s="5" t="s">
        <v>1</v>
      </c>
      <c r="B19" s="5"/>
      <c r="C19" s="5"/>
      <c r="D19" s="5"/>
      <c r="E19" s="5"/>
      <c r="F19" s="5"/>
      <c r="G19" s="5"/>
      <c r="H19" s="6"/>
      <c r="I19" s="6"/>
      <c r="J19" s="6"/>
      <c r="K19" s="6"/>
      <c r="L19" s="6"/>
    </row>
  </sheetData>
  <sortState ref="B4:L16">
    <sortCondition ref="B4:B16"/>
    <sortCondition ref="C4:C16"/>
  </sortState>
  <mergeCells count="7">
    <mergeCell ref="A18:L18"/>
    <mergeCell ref="A19:L19"/>
    <mergeCell ref="A2:H2"/>
    <mergeCell ref="I1:L1"/>
    <mergeCell ref="I2:L2"/>
    <mergeCell ref="A1:H1"/>
    <mergeCell ref="A16:K16"/>
  </mergeCells>
  <pageMargins left="0.35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2024-07-19T15:06:30Z</cp:lastPrinted>
  <dcterms:created xsi:type="dcterms:W3CDTF">2024-06-12T07:36:33Z</dcterms:created>
  <dcterms:modified xsi:type="dcterms:W3CDTF">2024-07-19T15:06:31Z</dcterms:modified>
</cp:coreProperties>
</file>