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12" i="1"/>
  <c r="H5"/>
  <c r="J5" s="1"/>
  <c r="H6"/>
  <c r="J6" s="1"/>
  <c r="H7"/>
  <c r="J7" s="1"/>
  <c r="H8"/>
  <c r="J8" s="1"/>
  <c r="H9"/>
  <c r="J9" s="1"/>
  <c r="H10"/>
  <c r="J10" s="1"/>
  <c r="H11"/>
  <c r="J11" s="1"/>
  <c r="H4"/>
  <c r="J4" s="1"/>
  <c r="G15" l="1"/>
</calcChain>
</file>

<file path=xl/sharedStrings.xml><?xml version="1.0" encoding="utf-8"?>
<sst xmlns="http://schemas.openxmlformats.org/spreadsheetml/2006/main" count="56" uniqueCount="45">
  <si>
    <t>22/11/2025</t>
  </si>
  <si>
    <t>259</t>
  </si>
  <si>
    <t>01/11/2025</t>
  </si>
  <si>
    <t>304</t>
  </si>
  <si>
    <t>04/11/2025</t>
  </si>
  <si>
    <t>219</t>
  </si>
  <si>
    <t>25/11/2025</t>
  </si>
  <si>
    <t>344</t>
  </si>
  <si>
    <t>29/11/2025</t>
  </si>
  <si>
    <t>352</t>
  </si>
  <si>
    <t>14/11/2025</t>
  </si>
  <si>
    <t>250</t>
  </si>
  <si>
    <t>19/11/2025</t>
  </si>
  <si>
    <t>25\231/175/73</t>
  </si>
  <si>
    <t>235</t>
  </si>
  <si>
    <t>DO/12462</t>
  </si>
  <si>
    <t>JA/13629</t>
  </si>
  <si>
    <t>JA/13823</t>
  </si>
  <si>
    <t>JA/14843</t>
  </si>
  <si>
    <t>JA/15121</t>
  </si>
  <si>
    <t>MA/08430</t>
  </si>
  <si>
    <t>MA/08616</t>
  </si>
  <si>
    <t>MA/08702</t>
  </si>
  <si>
    <t>BEGUNIA</t>
  </si>
  <si>
    <t>RAYAGADA</t>
  </si>
  <si>
    <t>BOLANGIR</t>
  </si>
  <si>
    <t>JHARSUGUDA</t>
  </si>
  <si>
    <t>TALCHER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</si>
  <si>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</si>
  <si>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</si>
  <si>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</si>
  <si>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</si>
  <si>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</si>
  <si>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</si>
  <si>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</si>
  <si>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</si>
  <si>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</si>
  <si>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LR.CH.</t>
  </si>
  <si>
    <t>AMOUNT</t>
  </si>
  <si>
    <t>INVOICE
PRAGATI LOGISTICS,SAMANTA SAHI KHUNTIA LANE,8984191006
GST No:21AGHPB9356M1Z9</t>
  </si>
  <si>
    <t xml:space="preserve">DEVI DISTRIBUTORS
Address:NEAR INDRA BHAWAN LODGIN, KATHAGADA SAHI,CUTTACK mo-9337154765mo-9437579712
,9337725042
GST No:21AAZPG8250F2ZL
</t>
  </si>
  <si>
    <t>Thanking you for your business.
PRAGATI LOGISTICS</t>
  </si>
  <si>
    <t>Kindly, verify &amp; confirm within 7 days, else GST will be filed by 20th DEC, 2025. 
GST to be paid by Consignor under Reverse Charge Mechanism(RCM) as per GST.</t>
  </si>
  <si>
    <t>Bill Date: 30/11/2025
Bill NO  :  21422
Total Amount : 7208.00</t>
  </si>
  <si>
    <t>(RUPEES SEVEN THUSAND TWO HUNDRED EIGHT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</si>
</sst>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6</xdr:col>
      <xdr:colOff>171450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38100"/>
          <a:ext cx="35623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  <row r="242">
          <cell r="C242" t="str">
            <v>SAITALA</v>
          </cell>
          <cell r="D242">
            <v>80</v>
          </cell>
        </row>
        <row r="243">
          <cell r="C243" t="str">
            <v>NUAPATNA</v>
          </cell>
          <cell r="D243">
            <v>37.5</v>
          </cell>
        </row>
        <row r="244">
          <cell r="C244" t="str">
            <v>MADHUBAN HAT</v>
          </cell>
          <cell r="D244">
            <v>40</v>
          </cell>
        </row>
        <row r="245">
          <cell r="C245" t="str">
            <v>DABUGAON</v>
          </cell>
          <cell r="D245">
            <v>90</v>
          </cell>
        </row>
        <row r="246">
          <cell r="C246" t="str">
            <v>NARSINGHPUR</v>
          </cell>
          <cell r="D246">
            <v>50</v>
          </cell>
        </row>
        <row r="247">
          <cell r="C247" t="str">
            <v>KORADA</v>
          </cell>
          <cell r="D247">
            <v>45</v>
          </cell>
        </row>
        <row r="248">
          <cell r="C248" t="str">
            <v>PALLAHAT</v>
          </cell>
          <cell r="D248">
            <v>50</v>
          </cell>
        </row>
        <row r="249">
          <cell r="C249" t="str">
            <v>KERILO</v>
          </cell>
          <cell r="D249">
            <v>50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M9" sqref="M9"/>
    </sheetView>
  </sheetViews>
  <sheetFormatPr defaultRowHeight="15"/>
  <cols>
    <col min="1" max="1" width="2.85546875" bestFit="1" customWidth="1"/>
    <col min="2" max="2" width="10.7109375" bestFit="1" customWidth="1"/>
    <col min="3" max="3" width="9.85546875" bestFit="1" customWidth="1"/>
    <col min="4" max="4" width="13.7109375" bestFit="1" customWidth="1"/>
    <col min="5" max="5" width="6.42578125" bestFit="1" customWidth="1"/>
    <col min="6" max="6" width="12.85546875" bestFit="1" customWidth="1"/>
    <col min="7" max="7" width="5.42578125" bestFit="1" customWidth="1"/>
  </cols>
  <sheetData>
    <row r="1" spans="1:10" s="1" customFormat="1" ht="90" customHeight="1">
      <c r="A1" s="17"/>
      <c r="B1" s="18"/>
      <c r="C1" s="18"/>
      <c r="D1" s="18"/>
      <c r="E1" s="18"/>
      <c r="F1" s="18"/>
      <c r="G1" s="19"/>
      <c r="H1" s="20" t="s">
        <v>39</v>
      </c>
      <c r="I1" s="21"/>
      <c r="J1" s="21"/>
    </row>
    <row r="2" spans="1:10" s="1" customFormat="1" ht="90" customHeight="1">
      <c r="A2" s="22" t="s">
        <v>40</v>
      </c>
      <c r="B2" s="23"/>
      <c r="C2" s="23"/>
      <c r="D2" s="23"/>
      <c r="E2" s="23"/>
      <c r="F2" s="23"/>
      <c r="G2" s="24"/>
      <c r="H2" s="25" t="s">
        <v>43</v>
      </c>
      <c r="I2" s="26"/>
      <c r="J2" s="26"/>
    </row>
    <row r="3" spans="1:10" s="6" customFormat="1">
      <c r="A3" s="5" t="s">
        <v>29</v>
      </c>
      <c r="B3" s="5" t="s">
        <v>30</v>
      </c>
      <c r="C3" s="5" t="s">
        <v>31</v>
      </c>
      <c r="D3" s="5" t="s">
        <v>32</v>
      </c>
      <c r="E3" s="5" t="s">
        <v>33</v>
      </c>
      <c r="F3" s="5" t="s">
        <v>34</v>
      </c>
      <c r="G3" s="5" t="s">
        <v>35</v>
      </c>
      <c r="H3" s="4" t="s">
        <v>36</v>
      </c>
      <c r="I3" s="4" t="s">
        <v>37</v>
      </c>
      <c r="J3" s="4" t="s">
        <v>38</v>
      </c>
    </row>
    <row r="4" spans="1:10">
      <c r="A4" s="2">
        <v>1</v>
      </c>
      <c r="B4" s="2" t="s">
        <v>2</v>
      </c>
      <c r="C4" s="2" t="s">
        <v>16</v>
      </c>
      <c r="D4" s="2" t="s">
        <v>3</v>
      </c>
      <c r="E4" s="3" t="s">
        <v>28</v>
      </c>
      <c r="F4" s="2" t="s">
        <v>24</v>
      </c>
      <c r="G4" s="2">
        <v>65</v>
      </c>
      <c r="H4" s="10">
        <f>VLOOKUP(F4,'[1]ANCHOR HEALTH &amp; BEAUTY CARE'!$C$4:$D$249,2,FALSE)</f>
        <v>40</v>
      </c>
      <c r="I4" s="10">
        <v>20</v>
      </c>
      <c r="J4" s="10">
        <f>G4*H4+I4</f>
        <v>2620</v>
      </c>
    </row>
    <row r="5" spans="1:10">
      <c r="A5" s="2">
        <v>2</v>
      </c>
      <c r="B5" s="2" t="s">
        <v>4</v>
      </c>
      <c r="C5" s="2" t="s">
        <v>17</v>
      </c>
      <c r="D5" s="2" t="s">
        <v>5</v>
      </c>
      <c r="E5" s="3" t="s">
        <v>28</v>
      </c>
      <c r="F5" s="2" t="s">
        <v>25</v>
      </c>
      <c r="G5" s="2">
        <v>4</v>
      </c>
      <c r="H5" s="10">
        <f>VLOOKUP(F5,'[1]ANCHOR HEALTH &amp; BEAUTY CARE'!$C$4:$D$249,2,FALSE)</f>
        <v>40</v>
      </c>
      <c r="I5" s="10">
        <v>20</v>
      </c>
      <c r="J5" s="10">
        <f t="shared" ref="J5:J11" si="0">G5*H5+I5</f>
        <v>180</v>
      </c>
    </row>
    <row r="6" spans="1:10">
      <c r="A6" s="2">
        <v>3</v>
      </c>
      <c r="B6" s="2" t="s">
        <v>10</v>
      </c>
      <c r="C6" s="2" t="s">
        <v>20</v>
      </c>
      <c r="D6" s="2" t="s">
        <v>11</v>
      </c>
      <c r="E6" s="3" t="s">
        <v>28</v>
      </c>
      <c r="F6" s="2" t="s">
        <v>26</v>
      </c>
      <c r="G6" s="2">
        <v>3</v>
      </c>
      <c r="H6" s="10">
        <f>VLOOKUP(F6,'[1]ANCHOR HEALTH &amp; BEAUTY CARE'!$C$4:$D$249,2,FALSE)</f>
        <v>40</v>
      </c>
      <c r="I6" s="10">
        <v>20</v>
      </c>
      <c r="J6" s="10">
        <f t="shared" si="0"/>
        <v>140</v>
      </c>
    </row>
    <row r="7" spans="1:10">
      <c r="A7" s="2">
        <v>4</v>
      </c>
      <c r="B7" s="2" t="s">
        <v>12</v>
      </c>
      <c r="C7" s="2" t="s">
        <v>21</v>
      </c>
      <c r="D7" s="2" t="s">
        <v>13</v>
      </c>
      <c r="E7" s="3" t="s">
        <v>28</v>
      </c>
      <c r="F7" s="2" t="s">
        <v>27</v>
      </c>
      <c r="G7" s="2">
        <v>18</v>
      </c>
      <c r="H7" s="10">
        <f>VLOOKUP(F7,'[1]ANCHOR HEALTH &amp; BEAUTY CARE'!$C$4:$D$249,2,FALSE)</f>
        <v>37.5</v>
      </c>
      <c r="I7" s="10">
        <v>20</v>
      </c>
      <c r="J7" s="10">
        <f t="shared" si="0"/>
        <v>695</v>
      </c>
    </row>
    <row r="8" spans="1:10">
      <c r="A8" s="2">
        <v>5</v>
      </c>
      <c r="B8" s="2" t="s">
        <v>0</v>
      </c>
      <c r="C8" s="2" t="s">
        <v>15</v>
      </c>
      <c r="D8" s="2" t="s">
        <v>1</v>
      </c>
      <c r="E8" s="3" t="s">
        <v>28</v>
      </c>
      <c r="F8" s="2" t="s">
        <v>23</v>
      </c>
      <c r="G8" s="2">
        <v>6</v>
      </c>
      <c r="H8" s="10">
        <f>VLOOKUP(F8,'[1]ANCHOR HEALTH &amp; BEAUTY CARE'!$C$4:$D$249,2,FALSE)</f>
        <v>37.5</v>
      </c>
      <c r="I8" s="10">
        <v>20</v>
      </c>
      <c r="J8" s="10">
        <f t="shared" si="0"/>
        <v>245</v>
      </c>
    </row>
    <row r="9" spans="1:10">
      <c r="A9" s="2">
        <v>6</v>
      </c>
      <c r="B9" s="2" t="s">
        <v>0</v>
      </c>
      <c r="C9" s="2" t="s">
        <v>22</v>
      </c>
      <c r="D9" s="2" t="s">
        <v>14</v>
      </c>
      <c r="E9" s="3" t="s">
        <v>28</v>
      </c>
      <c r="F9" s="2" t="s">
        <v>27</v>
      </c>
      <c r="G9" s="2">
        <v>5</v>
      </c>
      <c r="H9" s="10">
        <f>VLOOKUP(F9,'[1]ANCHOR HEALTH &amp; BEAUTY CARE'!$C$4:$D$249,2,FALSE)</f>
        <v>37.5</v>
      </c>
      <c r="I9" s="10">
        <v>20</v>
      </c>
      <c r="J9" s="10">
        <f t="shared" si="0"/>
        <v>207.5</v>
      </c>
    </row>
    <row r="10" spans="1:10">
      <c r="A10" s="2">
        <v>7</v>
      </c>
      <c r="B10" s="2" t="s">
        <v>6</v>
      </c>
      <c r="C10" s="2" t="s">
        <v>18</v>
      </c>
      <c r="D10" s="2" t="s">
        <v>7</v>
      </c>
      <c r="E10" s="3" t="s">
        <v>28</v>
      </c>
      <c r="F10" s="2" t="s">
        <v>24</v>
      </c>
      <c r="G10" s="2">
        <v>46</v>
      </c>
      <c r="H10" s="10">
        <f>VLOOKUP(F10,'[1]ANCHOR HEALTH &amp; BEAUTY CARE'!$C$4:$D$249,2,FALSE)</f>
        <v>40</v>
      </c>
      <c r="I10" s="10">
        <v>20</v>
      </c>
      <c r="J10" s="10">
        <f t="shared" si="0"/>
        <v>1860</v>
      </c>
    </row>
    <row r="11" spans="1:10">
      <c r="A11" s="2">
        <v>8</v>
      </c>
      <c r="B11" s="2" t="s">
        <v>8</v>
      </c>
      <c r="C11" s="2" t="s">
        <v>19</v>
      </c>
      <c r="D11" s="2" t="s">
        <v>9</v>
      </c>
      <c r="E11" s="3" t="s">
        <v>28</v>
      </c>
      <c r="F11" s="2" t="s">
        <v>24</v>
      </c>
      <c r="G11" s="2">
        <v>31</v>
      </c>
      <c r="H11" s="10">
        <f>VLOOKUP(F11,'[1]ANCHOR HEALTH &amp; BEAUTY CARE'!$C$4:$D$249,2,FALSE)</f>
        <v>40</v>
      </c>
      <c r="I11" s="10">
        <v>20</v>
      </c>
      <c r="J11" s="10">
        <f t="shared" si="0"/>
        <v>1260</v>
      </c>
    </row>
    <row r="12" spans="1:10" s="8" customFormat="1">
      <c r="A12" s="11" t="s">
        <v>44</v>
      </c>
      <c r="B12" s="12"/>
      <c r="C12" s="12"/>
      <c r="D12" s="12"/>
      <c r="E12" s="12"/>
      <c r="F12" s="12"/>
      <c r="G12" s="12"/>
      <c r="H12" s="13"/>
      <c r="I12" s="14"/>
      <c r="J12" s="7">
        <f>ROUND(SUM(J4:J11),0)</f>
        <v>7208</v>
      </c>
    </row>
    <row r="13" spans="1:10" s="8" customFormat="1" ht="30" customHeight="1">
      <c r="A13" s="15" t="s">
        <v>42</v>
      </c>
      <c r="B13" s="15"/>
      <c r="C13" s="15"/>
      <c r="D13" s="15"/>
      <c r="E13" s="15"/>
      <c r="F13" s="15"/>
      <c r="G13" s="15"/>
      <c r="H13" s="16"/>
      <c r="I13" s="16"/>
      <c r="J13" s="16"/>
    </row>
    <row r="14" spans="1:10" s="8" customFormat="1" ht="30" customHeight="1">
      <c r="A14" s="15" t="s">
        <v>41</v>
      </c>
      <c r="B14" s="15"/>
      <c r="C14" s="15"/>
      <c r="D14" s="15"/>
      <c r="E14" s="15"/>
      <c r="F14" s="15"/>
      <c r="G14" s="15"/>
      <c r="H14" s="16"/>
      <c r="I14" s="16"/>
      <c r="J14" s="16"/>
    </row>
    <row r="15" spans="1:10">
      <c r="D15" s="1"/>
      <c r="G15" s="9">
        <f>SUM(G4:G11)</f>
        <v>178</v>
      </c>
    </row>
  </sheetData>
  <sortState ref="B2:H10">
    <sortCondition ref="B2"/>
  </sortState>
  <mergeCells count="7">
    <mergeCell ref="A12:I12"/>
    <mergeCell ref="A13:J13"/>
    <mergeCell ref="A14:J14"/>
    <mergeCell ref="A1:G1"/>
    <mergeCell ref="H1:J1"/>
    <mergeCell ref="A2:G2"/>
    <mergeCell ref="H2:J2"/>
  </mergeCells>
  <conditionalFormatting sqref="C1:C2">
    <cfRule type="duplicateValues" dxfId="1" priority="2"/>
  </conditionalFormatting>
  <conditionalFormatting sqref="C12:C14">
    <cfRule type="duplicateValues" dxfId="0" priority="1"/>
  </conditionalFormatting>
  <pageMargins left="0.7" right="0.3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2025-12-15T06:17:30Z</cp:lastPrinted>
  <dcterms:created xsi:type="dcterms:W3CDTF">2025-12-13T08:09:47Z</dcterms:created>
  <dcterms:modified xsi:type="dcterms:W3CDTF">2025-12-15T06:17:31Z</dcterms:modified>
</cp:coreProperties>
</file>