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8" i="1" l="1"/>
  <c r="J6" i="1"/>
  <c r="I6" i="1"/>
  <c r="H6" i="1"/>
  <c r="L6" i="1" s="1"/>
  <c r="J5" i="1"/>
  <c r="I5" i="1"/>
  <c r="H5" i="1"/>
  <c r="L5" i="1" s="1"/>
  <c r="J4" i="1"/>
  <c r="I4" i="1"/>
  <c r="H4" i="1"/>
  <c r="L4" i="1" l="1"/>
  <c r="L7" i="1" s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<sst xmlns="http://schemas.openxmlformats.org/spreadsheetml/2006/main" count="33" uniqueCount="30">
  <si>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</si>
  <si>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</si>
  <si>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</si>
  <si>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</si>
  <si>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</si>
  <si>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</si>
  <si>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CASE</t>
  </si>
  <si>
    <t>HML</t>
  </si>
  <si>
    <t>DD.CH.</t>
  </si>
  <si>
    <t>LR CH.</t>
  </si>
  <si>
    <t xml:space="preserve">
To,
M/S KAMALA DISTRIBUTOR
Address:SAMANTA SAHI 405/H/2  KHUNTIA LANE BAJRAKBATI ROAD 753001,9437028008
GST No:21AUZPD0177C1ZW
</t>
  </si>
  <si>
    <t>Kindly, verify &amp; confirm within 7 days, else GST will be filed by 20th AUG, 2024. 
GST to be paid by Consignor under Reverse Charge Mechanism(RCM) as per GST.</t>
  </si>
  <si>
    <t>FROM</t>
  </si>
  <si>
    <t>DESTINATION</t>
  </si>
  <si>
    <t xml:space="preserve">TYRE RATE </t>
  </si>
  <si>
    <t>AMT.</t>
  </si>
  <si>
    <t>04/7/2024</t>
  </si>
  <si>
    <t>PL/DO/06469</t>
  </si>
  <si>
    <t>358</t>
  </si>
  <si>
    <t>CTC</t>
  </si>
  <si>
    <t>KHURDA</t>
  </si>
  <si>
    <t>22/7/2024</t>
  </si>
  <si>
    <t>PL/DO/07593</t>
  </si>
  <si>
    <t>441</t>
  </si>
  <si>
    <t>21/7/2024</t>
  </si>
  <si>
    <t>PL/MA/05416</t>
  </si>
  <si>
    <t>444</t>
  </si>
  <si>
    <t>BETNOTI</t>
  </si>
  <si>
    <t>(RUPEES ONE THOUSAND FOUR HUNDRED SIXTY ONLY)</t>
  </si>
  <si>
    <t xml:space="preserve">Bill Date: 31/07/2024
Bill NO : 13458
Total Amount: 1460.00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</si>
</sst>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276226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790950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4">
          <cell r="C4" t="str">
            <v>ANGUL</v>
          </cell>
          <cell r="D4">
            <v>93</v>
          </cell>
        </row>
        <row r="5">
          <cell r="C5" t="str">
            <v>BALASORE</v>
          </cell>
          <cell r="D5">
            <v>98</v>
          </cell>
        </row>
        <row r="6">
          <cell r="C6" t="str">
            <v>BANPUR</v>
          </cell>
          <cell r="D6">
            <v>123</v>
          </cell>
        </row>
        <row r="7">
          <cell r="C7" t="str">
            <v>BARIPADA</v>
          </cell>
          <cell r="D7">
            <v>98</v>
          </cell>
        </row>
        <row r="8">
          <cell r="C8" t="str">
            <v>BHADRAK</v>
          </cell>
          <cell r="D8">
            <v>98</v>
          </cell>
        </row>
        <row r="9">
          <cell r="C9" t="str">
            <v>JAJPUR ROAD</v>
          </cell>
          <cell r="D9">
            <v>93</v>
          </cell>
        </row>
        <row r="10">
          <cell r="C10" t="str">
            <v>JALESWAR</v>
          </cell>
          <cell r="D10">
            <v>118</v>
          </cell>
        </row>
        <row r="11">
          <cell r="C11" t="str">
            <v>JHARSUGUDA</v>
          </cell>
          <cell r="D11">
            <v>163</v>
          </cell>
        </row>
        <row r="12">
          <cell r="C12" t="str">
            <v>KHURDA</v>
          </cell>
          <cell r="D12">
            <v>93</v>
          </cell>
        </row>
        <row r="13">
          <cell r="C13" t="str">
            <v>MALKANGIRI</v>
          </cell>
          <cell r="D13">
            <v>163</v>
          </cell>
        </row>
        <row r="14">
          <cell r="C14" t="str">
            <v>NALCO</v>
          </cell>
          <cell r="D14">
            <v>93</v>
          </cell>
        </row>
        <row r="15">
          <cell r="C15" t="str">
            <v>PURI</v>
          </cell>
          <cell r="D15">
            <v>103</v>
          </cell>
        </row>
        <row r="16">
          <cell r="C16" t="str">
            <v>SORO</v>
          </cell>
          <cell r="D16">
            <v>113</v>
          </cell>
        </row>
        <row r="17">
          <cell r="C17" t="str">
            <v>TALCHER</v>
          </cell>
          <cell r="D17">
            <v>93</v>
          </cell>
        </row>
        <row r="18">
          <cell r="C18" t="str">
            <v>BERHAMPUR</v>
          </cell>
          <cell r="D18">
            <v>98</v>
          </cell>
        </row>
        <row r="19">
          <cell r="C19" t="str">
            <v>KEONJHAR</v>
          </cell>
          <cell r="D19">
            <v>163</v>
          </cell>
        </row>
        <row r="20">
          <cell r="C20" t="str">
            <v>PANIKOILI</v>
          </cell>
          <cell r="D20">
            <v>93</v>
          </cell>
        </row>
        <row r="21">
          <cell r="C21" t="str">
            <v>ATHAGARH</v>
          </cell>
          <cell r="D21">
            <v>83</v>
          </cell>
        </row>
        <row r="22">
          <cell r="C22" t="str">
            <v>PATTAMUNDAI</v>
          </cell>
          <cell r="D22">
            <v>93</v>
          </cell>
        </row>
        <row r="23">
          <cell r="C23" t="str">
            <v>SOUTH BALANDA</v>
          </cell>
          <cell r="D23">
            <v>103</v>
          </cell>
        </row>
        <row r="24">
          <cell r="C24" t="str">
            <v>PARADEEP</v>
          </cell>
          <cell r="D24">
            <v>93</v>
          </cell>
        </row>
        <row r="25">
          <cell r="C25" t="str">
            <v>NIMAPARA</v>
          </cell>
          <cell r="D25">
            <v>93</v>
          </cell>
        </row>
        <row r="26">
          <cell r="C26" t="str">
            <v>BANGIRIPOSI</v>
          </cell>
          <cell r="D26">
            <v>133</v>
          </cell>
        </row>
        <row r="27">
          <cell r="C27" t="str">
            <v>JAJPUR TOWN</v>
          </cell>
          <cell r="D27">
            <v>83</v>
          </cell>
        </row>
        <row r="28">
          <cell r="C28" t="str">
            <v>BARBIL</v>
          </cell>
          <cell r="D28">
            <v>203</v>
          </cell>
        </row>
        <row r="29">
          <cell r="C29" t="str">
            <v>KENDRAPARA</v>
          </cell>
          <cell r="D29">
            <v>143</v>
          </cell>
        </row>
        <row r="30">
          <cell r="C30" t="str">
            <v>DHENKANAL</v>
          </cell>
          <cell r="D30">
            <v>133</v>
          </cell>
        </row>
        <row r="31">
          <cell r="C31" t="str">
            <v>PATNAGARH</v>
          </cell>
          <cell r="D31">
            <v>193</v>
          </cell>
        </row>
        <row r="32">
          <cell r="C32" t="str">
            <v>JODA</v>
          </cell>
          <cell r="D32">
            <v>133</v>
          </cell>
        </row>
        <row r="33">
          <cell r="C33" t="str">
            <v>RAYAGADA</v>
          </cell>
        </row>
        <row r="34">
          <cell r="C34" t="str">
            <v>JEYPORE</v>
          </cell>
        </row>
        <row r="35">
          <cell r="C35" t="str">
            <v>NARSINGHPUR</v>
          </cell>
          <cell r="D35">
            <v>108</v>
          </cell>
        </row>
        <row r="36">
          <cell r="C36" t="str">
            <v>GHASIPURA</v>
          </cell>
          <cell r="D36">
            <v>133</v>
          </cell>
        </row>
        <row r="37">
          <cell r="C37" t="str">
            <v>NABARANGPUR</v>
          </cell>
          <cell r="D37">
            <v>148</v>
          </cell>
        </row>
        <row r="38">
          <cell r="C38" t="str">
            <v>BOLANGIR</v>
          </cell>
          <cell r="D38">
            <v>138</v>
          </cell>
        </row>
        <row r="39">
          <cell r="C39" t="str">
            <v>DIGAPAHANDI</v>
          </cell>
          <cell r="D39">
            <v>128</v>
          </cell>
        </row>
        <row r="40">
          <cell r="C40" t="str">
            <v>G. UDYAGIRI</v>
          </cell>
          <cell r="D40">
            <v>183</v>
          </cell>
        </row>
        <row r="41">
          <cell r="C41" t="str">
            <v>BARAIPALI</v>
          </cell>
          <cell r="D41">
            <v>148</v>
          </cell>
        </row>
        <row r="42">
          <cell r="C42" t="str">
            <v>KHARIAR ROAD</v>
          </cell>
          <cell r="D42">
            <v>258</v>
          </cell>
        </row>
        <row r="43">
          <cell r="C43" t="str">
            <v>SONEPUR</v>
          </cell>
          <cell r="D43">
            <v>188</v>
          </cell>
        </row>
        <row r="44">
          <cell r="C44" t="str">
            <v>PHULBANI</v>
          </cell>
          <cell r="D44">
            <v>158</v>
          </cell>
        </row>
        <row r="45">
          <cell r="C45" t="str">
            <v>BAISINGA</v>
          </cell>
          <cell r="D45">
            <v>128</v>
          </cell>
        </row>
        <row r="46">
          <cell r="C46" t="str">
            <v>BELPAHAR</v>
          </cell>
          <cell r="D46">
            <v>208</v>
          </cell>
        </row>
        <row r="47">
          <cell r="C47" t="str">
            <v>JATNI</v>
          </cell>
          <cell r="D47">
            <v>93</v>
          </cell>
        </row>
        <row r="48">
          <cell r="C48" t="str">
            <v>JARKA</v>
          </cell>
          <cell r="D48">
            <v>93</v>
          </cell>
        </row>
        <row r="49">
          <cell r="C49" t="str">
            <v>BETNOTI</v>
          </cell>
          <cell r="D49">
            <v>125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G4" sqref="G4"/>
    </sheetView>
  </sheetViews>
  <sheetFormatPr defaultColWidth="14.85546875" defaultRowHeight="15"/>
  <cols>
    <col min="1" max="1" width="4.42578125" style="1" customWidth="1"/>
    <col min="2" max="2" width="9.7109375" style="1" bestFit="1" customWidth="1"/>
    <col min="3" max="3" width="12.7109375" style="1" bestFit="1" customWidth="1"/>
    <col min="4" max="4" width="5.85546875" style="1" customWidth="1"/>
    <col min="5" max="5" width="6.85546875" style="1" customWidth="1"/>
    <col min="6" max="6" width="13.140625" style="1" bestFit="1" customWidth="1"/>
    <col min="7" max="7" width="5.42578125" style="2" bestFit="1" customWidth="1"/>
    <col min="8" max="8" width="7.7109375" style="2" customWidth="1"/>
    <col min="9" max="9" width="6.42578125" style="2" customWidth="1"/>
    <col min="10" max="10" width="7.28515625" style="2" customWidth="1"/>
    <col min="11" max="11" width="7.85546875" style="2" customWidth="1"/>
    <col min="12" max="12" width="8.7109375" style="1" customWidth="1"/>
    <col min="13" max="16384" width="14.85546875" style="1"/>
  </cols>
  <sheetData>
    <row r="1" spans="1:12" ht="73.5" customHeight="1">
      <c r="A1" s="18"/>
      <c r="B1" s="18"/>
      <c r="C1" s="18"/>
      <c r="D1" s="18"/>
      <c r="E1" s="18"/>
      <c r="F1" s="18"/>
      <c r="G1" s="18"/>
      <c r="H1" s="21" t="s">
        <v>0</v>
      </c>
      <c r="I1" s="21"/>
      <c r="J1" s="21"/>
      <c r="K1" s="21"/>
      <c r="L1" s="21"/>
    </row>
    <row r="2" spans="1:12" ht="87.75" customHeight="1">
      <c r="A2" s="19" t="s">
        <v>10</v>
      </c>
      <c r="B2" s="19"/>
      <c r="C2" s="19"/>
      <c r="D2" s="19"/>
      <c r="E2" s="19"/>
      <c r="F2" s="19"/>
      <c r="G2" s="19"/>
      <c r="H2" s="21" t="s">
        <v>29</v>
      </c>
      <c r="I2" s="21"/>
      <c r="J2" s="21"/>
      <c r="K2" s="21"/>
      <c r="L2" s="21"/>
    </row>
    <row r="3" spans="1:12" s="6" customFormat="1" ht="30">
      <c r="A3" s="7" t="s">
        <v>2</v>
      </c>
      <c r="B3" s="7" t="s">
        <v>3</v>
      </c>
      <c r="C3" s="7" t="s">
        <v>4</v>
      </c>
      <c r="D3" s="4" t="s">
        <v>5</v>
      </c>
      <c r="E3" s="7" t="s">
        <v>12</v>
      </c>
      <c r="F3" s="7" t="s">
        <v>13</v>
      </c>
      <c r="G3" s="7" t="s">
        <v>6</v>
      </c>
      <c r="H3" s="5" t="s">
        <v>14</v>
      </c>
      <c r="I3" s="8" t="s">
        <v>7</v>
      </c>
      <c r="J3" s="8" t="s">
        <v>8</v>
      </c>
      <c r="K3" s="8" t="s">
        <v>9</v>
      </c>
      <c r="L3" s="8" t="s">
        <v>15</v>
      </c>
    </row>
    <row r="4" spans="1:12" s="6" customFormat="1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>
        <v>3</v>
      </c>
      <c r="H4" s="11">
        <f>VLOOKUP(F4,'[1]KAMALA DIST.'!$C$4:$D$52,2,FALSE)</f>
        <v>93</v>
      </c>
      <c r="I4" s="11">
        <f>G4*2</f>
        <v>6</v>
      </c>
      <c r="J4" s="11">
        <f>G4*15</f>
        <v>45</v>
      </c>
      <c r="K4" s="11">
        <v>30</v>
      </c>
      <c r="L4" s="11">
        <f>G4*H4+I4+J4+K4</f>
        <v>360</v>
      </c>
    </row>
    <row r="5" spans="1:12" s="6" customFormat="1">
      <c r="A5" s="9">
        <v>2</v>
      </c>
      <c r="B5" s="10" t="s">
        <v>21</v>
      </c>
      <c r="C5" s="10" t="s">
        <v>22</v>
      </c>
      <c r="D5" s="10" t="s">
        <v>23</v>
      </c>
      <c r="E5" s="10" t="s">
        <v>19</v>
      </c>
      <c r="F5" s="10" t="s">
        <v>20</v>
      </c>
      <c r="G5" s="10">
        <v>3</v>
      </c>
      <c r="H5" s="11">
        <f>VLOOKUP(F5,'[1]KAMALA DIST.'!$C$4:$D$52,2,FALSE)</f>
        <v>93</v>
      </c>
      <c r="I5" s="11">
        <f t="shared" ref="I5:I6" si="0">G5*2</f>
        <v>6</v>
      </c>
      <c r="J5" s="11">
        <f t="shared" ref="J5:J6" si="1">G5*15</f>
        <v>45</v>
      </c>
      <c r="K5" s="11">
        <v>30</v>
      </c>
      <c r="L5" s="11">
        <f t="shared" ref="L5:L6" si="2">G5*H5+I5+J5+K5</f>
        <v>360</v>
      </c>
    </row>
    <row r="6" spans="1:12" s="6" customFormat="1">
      <c r="A6" s="9">
        <v>3</v>
      </c>
      <c r="B6" s="10" t="s">
        <v>24</v>
      </c>
      <c r="C6" s="10" t="s">
        <v>25</v>
      </c>
      <c r="D6" s="10" t="s">
        <v>26</v>
      </c>
      <c r="E6" s="10" t="s">
        <v>19</v>
      </c>
      <c r="F6" s="10" t="s">
        <v>27</v>
      </c>
      <c r="G6" s="10">
        <v>5</v>
      </c>
      <c r="H6" s="11">
        <f>VLOOKUP(F6,'[1]KAMALA DIST.'!$C$4:$D$52,2,FALSE)</f>
        <v>125</v>
      </c>
      <c r="I6" s="11">
        <f t="shared" si="0"/>
        <v>10</v>
      </c>
      <c r="J6" s="11">
        <f t="shared" si="1"/>
        <v>75</v>
      </c>
      <c r="K6" s="11">
        <v>30</v>
      </c>
      <c r="L6" s="11">
        <f t="shared" si="2"/>
        <v>740</v>
      </c>
    </row>
    <row r="7" spans="1:12" s="6" customFormat="1">
      <c r="A7" s="20" t="s">
        <v>28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12">
        <f>SUM(L4:L6)</f>
        <v>1460</v>
      </c>
    </row>
    <row r="8" spans="1:12" s="6" customFormat="1">
      <c r="A8" s="13"/>
      <c r="B8"/>
      <c r="C8"/>
      <c r="D8"/>
      <c r="E8"/>
      <c r="F8"/>
      <c r="G8" s="15">
        <f>SUM(G4:G6)</f>
        <v>11</v>
      </c>
      <c r="H8" s="14"/>
      <c r="I8" s="14"/>
      <c r="J8" s="14"/>
      <c r="K8" s="14"/>
      <c r="L8" s="14"/>
    </row>
    <row r="9" spans="1:12" s="3" customFormat="1" ht="30" customHeight="1">
      <c r="A9" s="16" t="s">
        <v>11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s="3" customFormat="1" ht="30" customHeight="1">
      <c r="A10" s="17" t="s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7">
    <mergeCell ref="A9:L9"/>
    <mergeCell ref="A10:L10"/>
    <mergeCell ref="A1:G1"/>
    <mergeCell ref="A2:G2"/>
    <mergeCell ref="A7:K7"/>
    <mergeCell ref="H1:L1"/>
    <mergeCell ref="H2:L2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2024-08-03T10:05:23Z</cp:lastPrinted>
  <dcterms:created xsi:type="dcterms:W3CDTF">2024-04-03T12:00:22Z</dcterms:created>
  <dcterms:modified xsi:type="dcterms:W3CDTF">2024-08-06T11:16:11Z</dcterms:modified>
</cp:coreProperties>
</file>