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5975" windowHeight="5325"/>
  </bookViews>
  <sheets>
    <sheet name="Invoice" sheetId="1" r:id="rId1"/>
  </sheets>
  <externalReferences>
    <externalReference r:id="rId2"/>
    <externalReference r:id="rId3"/>
  </externalReferences>
  <definedNames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K12" i="1" l="1"/>
  <c r="G13" i="1"/>
  <c r="I11" i="1"/>
  <c r="H11" i="1"/>
  <c r="I10" i="1"/>
  <c r="K10" i="1" s="1"/>
  <c r="I9" i="1"/>
  <c r="H9" i="1"/>
  <c r="I8" i="1"/>
  <c r="H8" i="1"/>
  <c r="I7" i="1"/>
  <c r="I6" i="1"/>
  <c r="K6" i="1" s="1"/>
  <c r="I5" i="1"/>
  <c r="H5" i="1"/>
  <c r="I4" i="1"/>
  <c r="H4" i="1"/>
  <c r="K7" i="1" l="1"/>
  <c r="K11" i="1"/>
  <c r="K4" i="1"/>
  <c r="K8" i="1"/>
  <c r="K5" i="1"/>
  <c r="K9" i="1"/>
</calcChain>
</file>

<file path=xl/sharedStrings.xml><?xml version="1.0" encoding="utf-8"?>
<sst xmlns="http://schemas.openxmlformats.org/spreadsheetml/2006/main" count="66" uniqueCount="48">
  <si>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</si>
  <si>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</si>
  <si>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</si>
  <si>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</si>
  <si>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</si>
  <si>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</si>
  <si>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</si>
  <si>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</si>
  <si>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</si>
  <si>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</si>
  <si>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DD.CH.</t>
  </si>
  <si>
    <t>DP.CH.</t>
  </si>
  <si>
    <t>AMT.</t>
  </si>
  <si>
    <t>CTC</t>
  </si>
  <si>
    <t>SAMBALPUR</t>
  </si>
  <si>
    <t>SAMBALPUR TRADERS</t>
  </si>
  <si>
    <t>ANGUL</t>
  </si>
  <si>
    <t>PARTY NAME</t>
  </si>
  <si>
    <t xml:space="preserve">
BKW GEARS
Address:PALAMANDAP NEAR SHEETAL HOTEL 
BADAMBADI CUTTACK,753012
GST No: 21FPWPP0522N1ZG
</t>
  </si>
  <si>
    <t>JINDAL AUTO AND HELMET WORLD</t>
  </si>
  <si>
    <t>Kindly, verify &amp; confirm within 7 days, else GST will be filed by 20th AUGUST, 2024.
GST to be paid by Consignor under Reverse Charge Mechanism(RCM) as per GST.</t>
  </si>
  <si>
    <t>11/7/2024</t>
  </si>
  <si>
    <t>BKW/447</t>
  </si>
  <si>
    <t>165</t>
  </si>
  <si>
    <t>BKW/448</t>
  </si>
  <si>
    <t>2407</t>
  </si>
  <si>
    <t>BKW/449</t>
  </si>
  <si>
    <t>JHARSUGUDA</t>
  </si>
  <si>
    <t>TAufique alam jharsuguda</t>
  </si>
  <si>
    <t>23/7/2024</t>
  </si>
  <si>
    <t>BKW/450</t>
  </si>
  <si>
    <t>2407/62</t>
  </si>
  <si>
    <t>27/7/2024</t>
  </si>
  <si>
    <t>BKW/451</t>
  </si>
  <si>
    <t>BALASORE</t>
  </si>
  <si>
    <t>radha auto parts balasore</t>
  </si>
  <si>
    <t>30/7/2024</t>
  </si>
  <si>
    <t>BKW/452</t>
  </si>
  <si>
    <t>4144/4240</t>
  </si>
  <si>
    <t>JAJPUR ROAD</t>
  </si>
  <si>
    <t>s r enterprises jajpur road</t>
  </si>
  <si>
    <t>BKW/453</t>
  </si>
  <si>
    <t>36</t>
  </si>
  <si>
    <t>RAJGANGPUR</t>
  </si>
  <si>
    <t>DIL WANGANJ MAQBOOL</t>
  </si>
  <si>
    <t>BKW/454</t>
  </si>
  <si>
    <t>(RUPEES FIVE THOUSAND TWO HUNDRED SEVENTY ONLY)</t>
  </si>
  <si>
    <t xml:space="preserve">Bill Date: 31/07/2024
Bill NO :  13900
Total Amount: 5270.00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</si>
</sst>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9">
    <xf numFmtId="0" fontId="0" fillId="0" borderId="0" xfId="0" applyNumberFormat="1" applyFont="1"/>
    <xf numFmtId="0" fontId="1" fillId="2" borderId="0" xfId="0" applyNumberFormat="1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2" fontId="2" fillId="2" borderId="0" xfId="0" applyNumberFormat="1" applyFont="1" applyFill="1" applyAlignment="1">
      <alignment wrapText="1"/>
    </xf>
    <xf numFmtId="0" fontId="1" fillId="2" borderId="8" xfId="0" applyNumberFormat="1" applyFont="1" applyFill="1" applyBorder="1" applyAlignment="1">
      <alignment vertical="center" wrapText="1"/>
    </xf>
    <xf numFmtId="0" fontId="1" fillId="2" borderId="9" xfId="0" applyNumberFormat="1" applyFont="1" applyFill="1" applyBorder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3" fillId="0" borderId="1" xfId="0" applyNumberFormat="1" applyFont="1" applyBorder="1"/>
    <xf numFmtId="0" fontId="0" fillId="0" borderId="2" xfId="0" applyNumberFormat="1" applyFont="1" applyBorder="1"/>
    <xf numFmtId="0" fontId="4" fillId="0" borderId="0" xfId="0" applyNumberFormat="1" applyFont="1"/>
    <xf numFmtId="2" fontId="2" fillId="0" borderId="2" xfId="0" applyNumberFormat="1" applyFont="1" applyFill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2" fontId="0" fillId="0" borderId="20" xfId="0" applyNumberFormat="1" applyFont="1" applyBorder="1"/>
    <xf numFmtId="2" fontId="4" fillId="0" borderId="24" xfId="0" applyNumberFormat="1" applyFont="1" applyBorder="1"/>
    <xf numFmtId="0" fontId="2" fillId="2" borderId="8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vertical="center" wrapText="1"/>
    </xf>
    <xf numFmtId="0" fontId="2" fillId="2" borderId="14" xfId="0" applyNumberFormat="1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wrapText="1"/>
    </xf>
    <xf numFmtId="0" fontId="2" fillId="2" borderId="4" xfId="0" applyNumberFormat="1" applyFont="1" applyFill="1" applyBorder="1" applyAlignment="1">
      <alignment wrapText="1"/>
    </xf>
    <xf numFmtId="0" fontId="2" fillId="2" borderId="13" xfId="0" applyNumberFormat="1" applyFont="1" applyFill="1" applyBorder="1" applyAlignment="1">
      <alignment wrapText="1"/>
    </xf>
    <xf numFmtId="2" fontId="2" fillId="2" borderId="12" xfId="0" applyNumberFormat="1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left" vertical="center" wrapText="1"/>
    </xf>
    <xf numFmtId="2" fontId="2" fillId="2" borderId="11" xfId="0" applyNumberFormat="1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left" wrapText="1"/>
    </xf>
    <xf numFmtId="2" fontId="2" fillId="2" borderId="7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Border="1" applyAlignment="1">
      <alignment horizontal="right" vertical="center"/>
    </xf>
    <xf numFmtId="0" fontId="4" fillId="0" borderId="22" xfId="0" applyNumberFormat="1" applyFont="1" applyBorder="1" applyAlignment="1">
      <alignment horizontal="right" vertical="center"/>
    </xf>
    <xf numFmtId="0" fontId="4" fillId="0" borderId="23" xfId="0" applyNumberFormat="1" applyFont="1" applyBorder="1" applyAlignment="1">
      <alignment horizontal="right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</xdr:rowOff>
    </xdr:from>
    <xdr:to>
      <xdr:col>6</xdr:col>
      <xdr:colOff>333375</xdr:colOff>
      <xdr:row>0</xdr:row>
      <xdr:rowOff>790575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"/>
          <a:ext cx="4124325" cy="7905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JUNE,%202024%20PL/BKW_GEA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MAY,%202024%20PL/BKW_GE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ANGUL</v>
          </cell>
          <cell r="G4">
            <v>3</v>
          </cell>
          <cell r="H4">
            <v>140</v>
          </cell>
        </row>
        <row r="5">
          <cell r="F5" t="str">
            <v>SIMILIGUDA</v>
          </cell>
          <cell r="G5">
            <v>1</v>
          </cell>
          <cell r="H5">
            <v>400</v>
          </cell>
        </row>
        <row r="6">
          <cell r="F6" t="str">
            <v>KEONJHAR</v>
          </cell>
          <cell r="G6">
            <v>8</v>
          </cell>
          <cell r="H6">
            <v>210</v>
          </cell>
        </row>
        <row r="7">
          <cell r="F7" t="str">
            <v>KAKATPUR</v>
          </cell>
          <cell r="G7">
            <v>3</v>
          </cell>
          <cell r="H7">
            <v>140</v>
          </cell>
        </row>
        <row r="8">
          <cell r="F8" t="str">
            <v>KAMAKHYANAGAR</v>
          </cell>
          <cell r="G8">
            <v>3</v>
          </cell>
          <cell r="H8">
            <v>140</v>
          </cell>
        </row>
        <row r="9">
          <cell r="F9" t="str">
            <v>PURI</v>
          </cell>
          <cell r="G9">
            <v>3</v>
          </cell>
          <cell r="H9">
            <v>140</v>
          </cell>
        </row>
        <row r="10">
          <cell r="F10" t="str">
            <v>SATASANKHA</v>
          </cell>
          <cell r="G10">
            <v>2</v>
          </cell>
          <cell r="H10">
            <v>140</v>
          </cell>
        </row>
        <row r="11">
          <cell r="F11" t="str">
            <v>SAMBALPUR</v>
          </cell>
          <cell r="G11">
            <v>3</v>
          </cell>
          <cell r="H11">
            <v>330</v>
          </cell>
        </row>
        <row r="12">
          <cell r="F12" t="str">
            <v>KEONJHAR</v>
          </cell>
          <cell r="G12">
            <v>5</v>
          </cell>
          <cell r="H12">
            <v>210</v>
          </cell>
        </row>
        <row r="13">
          <cell r="F13" t="str">
            <v>TALCHER</v>
          </cell>
          <cell r="G13">
            <v>5</v>
          </cell>
          <cell r="H13">
            <v>140</v>
          </cell>
        </row>
        <row r="14">
          <cell r="F14" t="str">
            <v>KEONJHAR</v>
          </cell>
          <cell r="G14">
            <v>2</v>
          </cell>
          <cell r="H14">
            <v>210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BARPALI</v>
          </cell>
          <cell r="G4">
            <v>5</v>
          </cell>
          <cell r="H4">
            <v>330</v>
          </cell>
        </row>
        <row r="5">
          <cell r="F5" t="str">
            <v>KAMAKHYANAGAR</v>
          </cell>
          <cell r="G5">
            <v>1</v>
          </cell>
          <cell r="H5">
            <v>140</v>
          </cell>
        </row>
        <row r="6">
          <cell r="F6" t="str">
            <v>SIMILIGUDA</v>
          </cell>
          <cell r="G6">
            <v>1</v>
          </cell>
          <cell r="H6">
            <v>400</v>
          </cell>
        </row>
        <row r="7">
          <cell r="F7" t="str">
            <v>BERHAMPUR</v>
          </cell>
          <cell r="G7">
            <v>7</v>
          </cell>
          <cell r="H7">
            <v>210</v>
          </cell>
        </row>
        <row r="8">
          <cell r="F8" t="str">
            <v>KEONJHAR</v>
          </cell>
          <cell r="G8">
            <v>11</v>
          </cell>
          <cell r="H8">
            <v>210</v>
          </cell>
        </row>
        <row r="9">
          <cell r="F9" t="str">
            <v>ROURKELA</v>
          </cell>
          <cell r="G9">
            <v>1</v>
          </cell>
          <cell r="H9">
            <v>330</v>
          </cell>
        </row>
        <row r="10">
          <cell r="F10" t="str">
            <v>JAJPUR ROAD</v>
          </cell>
          <cell r="G10">
            <v>1</v>
          </cell>
          <cell r="H10">
            <v>140</v>
          </cell>
        </row>
        <row r="11">
          <cell r="F11" t="str">
            <v>KENDRAPARA</v>
          </cell>
          <cell r="G11">
            <v>1</v>
          </cell>
          <cell r="H11">
            <v>140</v>
          </cell>
        </row>
        <row r="12">
          <cell r="F12" t="str">
            <v>SAMBALPUR</v>
          </cell>
          <cell r="G12">
            <v>1</v>
          </cell>
          <cell r="H12">
            <v>330</v>
          </cell>
        </row>
        <row r="13">
          <cell r="F13" t="str">
            <v>BARPALI</v>
          </cell>
          <cell r="G13">
            <v>1</v>
          </cell>
          <cell r="H13">
            <v>330</v>
          </cell>
        </row>
        <row r="14">
          <cell r="F14" t="str">
            <v>TALCHER</v>
          </cell>
          <cell r="G14">
            <v>1</v>
          </cell>
          <cell r="H14">
            <v>140</v>
          </cell>
        </row>
        <row r="15">
          <cell r="F15" t="str">
            <v>BARAGARH</v>
          </cell>
          <cell r="G15">
            <v>1</v>
          </cell>
          <cell r="H15">
            <v>330</v>
          </cell>
        </row>
        <row r="16">
          <cell r="F16" t="str">
            <v>BALASORE</v>
          </cell>
          <cell r="G16">
            <v>3</v>
          </cell>
          <cell r="H16">
            <v>210</v>
          </cell>
        </row>
        <row r="17">
          <cell r="F17" t="str">
            <v>ROURKELA</v>
          </cell>
          <cell r="G17">
            <v>3</v>
          </cell>
          <cell r="H17">
            <v>330</v>
          </cell>
        </row>
        <row r="18">
          <cell r="F18" t="str">
            <v>BARIPADA</v>
          </cell>
          <cell r="G18">
            <v>6</v>
          </cell>
          <cell r="H18">
            <v>330</v>
          </cell>
        </row>
        <row r="19">
          <cell r="F19" t="str">
            <v>ANGUL</v>
          </cell>
          <cell r="G19">
            <v>6</v>
          </cell>
          <cell r="H19">
            <v>140</v>
          </cell>
        </row>
        <row r="20">
          <cell r="F20" t="str">
            <v>ROURKELA</v>
          </cell>
          <cell r="G20">
            <v>2</v>
          </cell>
          <cell r="H20">
            <v>330</v>
          </cell>
        </row>
        <row r="21">
          <cell r="F21" t="str">
            <v>KEONJHAR</v>
          </cell>
          <cell r="G21">
            <v>2</v>
          </cell>
          <cell r="H21">
            <v>210</v>
          </cell>
        </row>
        <row r="22">
          <cell r="F22" t="str">
            <v>TALCHER</v>
          </cell>
          <cell r="G22">
            <v>4</v>
          </cell>
          <cell r="H22">
            <v>140</v>
          </cell>
        </row>
        <row r="23">
          <cell r="F23" t="str">
            <v>KEONJHAR</v>
          </cell>
          <cell r="G23">
            <v>3</v>
          </cell>
          <cell r="H23">
            <v>210</v>
          </cell>
        </row>
        <row r="24">
          <cell r="F24" t="str">
            <v>PADMAPUR</v>
          </cell>
          <cell r="G24">
            <v>3</v>
          </cell>
          <cell r="H24">
            <v>400</v>
          </cell>
        </row>
        <row r="25">
          <cell r="F25" t="str">
            <v>KENDRAPARA</v>
          </cell>
          <cell r="G25">
            <v>1</v>
          </cell>
          <cell r="H25">
            <v>140</v>
          </cell>
        </row>
        <row r="26">
          <cell r="F26" t="str">
            <v>KANTABANJI</v>
          </cell>
          <cell r="G26">
            <v>1</v>
          </cell>
          <cell r="H26">
            <v>400</v>
          </cell>
        </row>
        <row r="27">
          <cell r="F27" t="str">
            <v>PURI</v>
          </cell>
          <cell r="G27">
            <v>1</v>
          </cell>
          <cell r="H27">
            <v>140</v>
          </cell>
        </row>
        <row r="28">
          <cell r="F28" t="str">
            <v>JEYPORE</v>
          </cell>
          <cell r="G28">
            <v>1</v>
          </cell>
          <cell r="H28">
            <v>400</v>
          </cell>
        </row>
        <row r="29">
          <cell r="F29" t="str">
            <v>TIKIRI</v>
          </cell>
          <cell r="G29">
            <v>1</v>
          </cell>
          <cell r="H29">
            <v>400</v>
          </cell>
        </row>
        <row r="30">
          <cell r="F30" t="str">
            <v>BARIPADA</v>
          </cell>
          <cell r="G30">
            <v>1</v>
          </cell>
          <cell r="H30">
            <v>330</v>
          </cell>
        </row>
        <row r="31">
          <cell r="F31" t="str">
            <v>ANGUL</v>
          </cell>
          <cell r="G31">
            <v>2</v>
          </cell>
          <cell r="H31">
            <v>140</v>
          </cell>
        </row>
        <row r="32">
          <cell r="F32" t="str">
            <v>ROURKELA</v>
          </cell>
          <cell r="G32">
            <v>3</v>
          </cell>
          <cell r="H32">
            <v>330</v>
          </cell>
        </row>
        <row r="33">
          <cell r="F33" t="str">
            <v>ROURKELA</v>
          </cell>
          <cell r="G33">
            <v>1</v>
          </cell>
          <cell r="H33">
            <v>330</v>
          </cell>
        </row>
        <row r="34">
          <cell r="F34" t="str">
            <v>KUAKHIA</v>
          </cell>
          <cell r="G34">
            <v>1</v>
          </cell>
          <cell r="H34">
            <v>140</v>
          </cell>
        </row>
        <row r="35">
          <cell r="F35" t="str">
            <v>RAIRANGPUR</v>
          </cell>
          <cell r="G35">
            <v>2</v>
          </cell>
          <cell r="H35">
            <v>330</v>
          </cell>
        </row>
        <row r="36">
          <cell r="F36" t="str">
            <v>GHATGAON</v>
          </cell>
          <cell r="G36">
            <v>3</v>
          </cell>
          <cell r="H36">
            <v>330</v>
          </cell>
        </row>
        <row r="37">
          <cell r="F37" t="str">
            <v>BARAGARH</v>
          </cell>
          <cell r="G37">
            <v>2</v>
          </cell>
          <cell r="H37">
            <v>330</v>
          </cell>
        </row>
        <row r="38">
          <cell r="F38" t="str">
            <v>ROURKELA</v>
          </cell>
          <cell r="G38">
            <v>1</v>
          </cell>
          <cell r="H38">
            <v>330</v>
          </cell>
        </row>
        <row r="39">
          <cell r="F39" t="str">
            <v>JAJPUR ROAD</v>
          </cell>
          <cell r="G39">
            <v>4</v>
          </cell>
          <cell r="H39">
            <v>140</v>
          </cell>
        </row>
        <row r="40">
          <cell r="F40" t="str">
            <v>KAMAKHYANAGAR</v>
          </cell>
          <cell r="G40">
            <v>1</v>
          </cell>
          <cell r="H40">
            <v>140</v>
          </cell>
        </row>
        <row r="41">
          <cell r="F41" t="str">
            <v>ANGUL</v>
          </cell>
          <cell r="G41">
            <v>1</v>
          </cell>
          <cell r="H41">
            <v>140</v>
          </cell>
        </row>
        <row r="42">
          <cell r="F42" t="str">
            <v>ROURKELA</v>
          </cell>
          <cell r="G42">
            <v>1</v>
          </cell>
          <cell r="H42">
            <v>330</v>
          </cell>
        </row>
        <row r="43">
          <cell r="F43" t="str">
            <v>BARAGARH</v>
          </cell>
          <cell r="G43">
            <v>1</v>
          </cell>
          <cell r="H43">
            <v>330</v>
          </cell>
        </row>
        <row r="44">
          <cell r="F44" t="str">
            <v>SAMBALPUR</v>
          </cell>
          <cell r="G44">
            <v>3</v>
          </cell>
          <cell r="H44">
            <v>330</v>
          </cell>
        </row>
        <row r="45">
          <cell r="F45" t="str">
            <v>SAMBALPUR</v>
          </cell>
          <cell r="G45">
            <v>1</v>
          </cell>
          <cell r="H45">
            <v>330</v>
          </cell>
        </row>
        <row r="46">
          <cell r="F46" t="str">
            <v>BOLANGIR</v>
          </cell>
          <cell r="G46">
            <v>4</v>
          </cell>
          <cell r="H46">
            <v>330</v>
          </cell>
        </row>
        <row r="47">
          <cell r="F47" t="str">
            <v>ANGUL</v>
          </cell>
          <cell r="G47">
            <v>1</v>
          </cell>
          <cell r="H47">
            <v>140</v>
          </cell>
        </row>
        <row r="48">
          <cell r="F48" t="str">
            <v>KEONJHAR</v>
          </cell>
          <cell r="G48">
            <v>2</v>
          </cell>
          <cell r="H48">
            <v>210</v>
          </cell>
        </row>
        <row r="49">
          <cell r="F49" t="str">
            <v>JAJPUR ROAD</v>
          </cell>
          <cell r="G49">
            <v>1</v>
          </cell>
          <cell r="H49">
            <v>140</v>
          </cell>
        </row>
        <row r="50">
          <cell r="F50" t="str">
            <v>JHUMPURA</v>
          </cell>
          <cell r="G50">
            <v>2</v>
          </cell>
          <cell r="H50">
            <v>330</v>
          </cell>
        </row>
        <row r="51">
          <cell r="F51" t="str">
            <v>TALCHER</v>
          </cell>
          <cell r="G51">
            <v>1</v>
          </cell>
          <cell r="H51">
            <v>140</v>
          </cell>
        </row>
        <row r="52">
          <cell r="F52" t="str">
            <v>AINTHAPALI</v>
          </cell>
          <cell r="G52">
            <v>8</v>
          </cell>
          <cell r="H52">
            <v>330</v>
          </cell>
        </row>
        <row r="53">
          <cell r="F53" t="str">
            <v>JODA</v>
          </cell>
          <cell r="G53">
            <v>3</v>
          </cell>
          <cell r="H53">
            <v>330</v>
          </cell>
        </row>
        <row r="54">
          <cell r="F54" t="str">
            <v>TIKIRI</v>
          </cell>
          <cell r="G54">
            <v>2</v>
          </cell>
          <cell r="H54">
            <v>400</v>
          </cell>
        </row>
        <row r="55">
          <cell r="F55" t="str">
            <v>TALCHER</v>
          </cell>
          <cell r="G55">
            <v>1</v>
          </cell>
          <cell r="H55">
            <v>140</v>
          </cell>
        </row>
        <row r="56">
          <cell r="F56" t="str">
            <v>ROURKELA</v>
          </cell>
          <cell r="G56">
            <v>3</v>
          </cell>
          <cell r="H56">
            <v>330</v>
          </cell>
        </row>
        <row r="57">
          <cell r="F57" t="str">
            <v>KHURDA</v>
          </cell>
          <cell r="G57">
            <v>1</v>
          </cell>
          <cell r="H57">
            <v>140</v>
          </cell>
        </row>
        <row r="58">
          <cell r="F58" t="str">
            <v>BARIPADA</v>
          </cell>
          <cell r="G58">
            <v>1</v>
          </cell>
          <cell r="H58">
            <v>330</v>
          </cell>
        </row>
        <row r="59">
          <cell r="F59" t="str">
            <v>SAMBALPUR</v>
          </cell>
          <cell r="G59">
            <v>1</v>
          </cell>
          <cell r="H59">
            <v>330</v>
          </cell>
        </row>
        <row r="60">
          <cell r="F60" t="str">
            <v>KENDRAPARA</v>
          </cell>
          <cell r="G60">
            <v>2</v>
          </cell>
          <cell r="H60">
            <v>140</v>
          </cell>
        </row>
        <row r="61">
          <cell r="F61" t="str">
            <v>JAJPUR ROAD</v>
          </cell>
          <cell r="G61">
            <v>1</v>
          </cell>
          <cell r="H61">
            <v>140</v>
          </cell>
        </row>
        <row r="62">
          <cell r="F62" t="str">
            <v>BARAGARH</v>
          </cell>
          <cell r="G62">
            <v>3</v>
          </cell>
          <cell r="H62">
            <v>330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O2" sqref="N2:O2"/>
    </sheetView>
  </sheetViews>
  <sheetFormatPr defaultRowHeight="15"/>
  <cols>
    <col min="1" max="1" width="4" style="1" customWidth="1"/>
    <col min="2" max="2" width="9.7109375" style="1" bestFit="1" customWidth="1"/>
    <col min="3" max="3" width="9" style="1" bestFit="1" customWidth="1"/>
    <col min="4" max="4" width="10.7109375" style="1" bestFit="1" customWidth="1"/>
    <col min="5" max="5" width="6.42578125" style="1" bestFit="1" customWidth="1"/>
    <col min="6" max="6" width="17.85546875" style="1" bestFit="1" customWidth="1"/>
    <col min="7" max="7" width="6.42578125" style="1" customWidth="1"/>
    <col min="8" max="8" width="7.140625" style="1" customWidth="1"/>
    <col min="9" max="9" width="7.140625" style="1" bestFit="1" customWidth="1"/>
    <col min="10" max="10" width="7" style="1" bestFit="1" customWidth="1"/>
    <col min="11" max="11" width="9.42578125" style="1" customWidth="1"/>
    <col min="12" max="12" width="34.85546875" style="1" bestFit="1" customWidth="1"/>
    <col min="13" max="16384" width="9.140625" style="1"/>
  </cols>
  <sheetData>
    <row r="1" spans="1:16" ht="69.75" customHeight="1" thickBot="1">
      <c r="A1" s="4"/>
      <c r="B1" s="5"/>
      <c r="C1" s="5"/>
      <c r="D1" s="5"/>
      <c r="E1" s="5"/>
      <c r="F1" s="5"/>
      <c r="G1" s="5"/>
      <c r="H1" s="28" t="s">
        <v>0</v>
      </c>
      <c r="I1" s="29"/>
      <c r="J1" s="29"/>
      <c r="K1" s="30"/>
    </row>
    <row r="2" spans="1:16" ht="68.25" customHeight="1" thickBot="1">
      <c r="A2" s="33" t="s">
        <v>18</v>
      </c>
      <c r="B2" s="34"/>
      <c r="C2" s="34"/>
      <c r="D2" s="34"/>
      <c r="E2" s="34"/>
      <c r="F2" s="34"/>
      <c r="G2" s="35"/>
      <c r="H2" s="31" t="s">
        <v>47</v>
      </c>
      <c r="I2" s="31"/>
      <c r="J2" s="31"/>
      <c r="K2" s="32"/>
    </row>
    <row r="3" spans="1:16" s="2" customFormat="1" ht="15" customHeight="1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7" t="s">
        <v>9</v>
      </c>
      <c r="I3" s="17" t="s">
        <v>10</v>
      </c>
      <c r="J3" s="17" t="s">
        <v>11</v>
      </c>
      <c r="K3" s="18" t="s">
        <v>12</v>
      </c>
      <c r="L3" s="13" t="s">
        <v>17</v>
      </c>
    </row>
    <row r="4" spans="1:16" s="2" customFormat="1" ht="15" customHeight="1">
      <c r="A4" s="19">
        <v>1</v>
      </c>
      <c r="B4" s="6" t="s">
        <v>21</v>
      </c>
      <c r="C4" s="6" t="s">
        <v>22</v>
      </c>
      <c r="D4" s="6" t="s">
        <v>23</v>
      </c>
      <c r="E4" s="10" t="s">
        <v>13</v>
      </c>
      <c r="F4" s="6" t="s">
        <v>16</v>
      </c>
      <c r="G4" s="6">
        <v>4</v>
      </c>
      <c r="H4" s="7">
        <f>VLOOKUP(F4,[1]Invoice!$F$4:$H$14,3,FALSE)</f>
        <v>140</v>
      </c>
      <c r="I4" s="7">
        <f>G4*25</f>
        <v>100</v>
      </c>
      <c r="J4" s="7">
        <v>0</v>
      </c>
      <c r="K4" s="20">
        <f>G4*H4+I4+J4</f>
        <v>660</v>
      </c>
      <c r="L4" s="11" t="s">
        <v>19</v>
      </c>
    </row>
    <row r="5" spans="1:16" s="2" customFormat="1" ht="15" customHeight="1">
      <c r="A5" s="19">
        <v>2</v>
      </c>
      <c r="B5" s="6" t="s">
        <v>21</v>
      </c>
      <c r="C5" s="6" t="s">
        <v>24</v>
      </c>
      <c r="D5" s="6" t="s">
        <v>25</v>
      </c>
      <c r="E5" s="10" t="s">
        <v>13</v>
      </c>
      <c r="F5" s="6" t="s">
        <v>14</v>
      </c>
      <c r="G5" s="6">
        <v>3</v>
      </c>
      <c r="H5" s="7">
        <f>VLOOKUP(F5,[1]Invoice!$F$4:$H$14,3,FALSE)</f>
        <v>330</v>
      </c>
      <c r="I5" s="7">
        <f t="shared" ref="I5:I11" si="0">G5*25</f>
        <v>75</v>
      </c>
      <c r="J5" s="7">
        <v>0</v>
      </c>
      <c r="K5" s="20">
        <f t="shared" ref="K5:K11" si="1">G5*H5+I5+J5</f>
        <v>1065</v>
      </c>
      <c r="L5" s="11" t="s">
        <v>15</v>
      </c>
    </row>
    <row r="6" spans="1:16" s="2" customFormat="1" ht="15" customHeight="1">
      <c r="A6" s="19">
        <v>3</v>
      </c>
      <c r="B6" s="6" t="s">
        <v>21</v>
      </c>
      <c r="C6" s="6" t="s">
        <v>26</v>
      </c>
      <c r="D6" s="6" t="s">
        <v>25</v>
      </c>
      <c r="E6" s="10" t="s">
        <v>13</v>
      </c>
      <c r="F6" s="6" t="s">
        <v>27</v>
      </c>
      <c r="G6" s="6">
        <v>1</v>
      </c>
      <c r="H6" s="7">
        <v>330</v>
      </c>
      <c r="I6" s="7">
        <f t="shared" si="0"/>
        <v>25</v>
      </c>
      <c r="J6" s="7">
        <v>0</v>
      </c>
      <c r="K6" s="20">
        <f t="shared" si="1"/>
        <v>355</v>
      </c>
      <c r="L6" s="11" t="s">
        <v>28</v>
      </c>
    </row>
    <row r="7" spans="1:16" s="2" customFormat="1" ht="15" customHeight="1">
      <c r="A7" s="19">
        <v>4</v>
      </c>
      <c r="B7" s="6" t="s">
        <v>29</v>
      </c>
      <c r="C7" s="6" t="s">
        <v>30</v>
      </c>
      <c r="D7" s="6" t="s">
        <v>31</v>
      </c>
      <c r="E7" s="10" t="s">
        <v>13</v>
      </c>
      <c r="F7" s="6" t="s">
        <v>27</v>
      </c>
      <c r="G7" s="6">
        <v>1</v>
      </c>
      <c r="H7" s="7">
        <v>330</v>
      </c>
      <c r="I7" s="7">
        <f t="shared" si="0"/>
        <v>25</v>
      </c>
      <c r="J7" s="7">
        <v>0</v>
      </c>
      <c r="K7" s="20">
        <f t="shared" si="1"/>
        <v>355</v>
      </c>
      <c r="L7" s="11" t="s">
        <v>28</v>
      </c>
    </row>
    <row r="8" spans="1:16" s="2" customFormat="1" ht="15" customHeight="1">
      <c r="A8" s="19">
        <v>5</v>
      </c>
      <c r="B8" s="6" t="s">
        <v>32</v>
      </c>
      <c r="C8" s="6" t="s">
        <v>33</v>
      </c>
      <c r="D8" s="6" t="s">
        <v>25</v>
      </c>
      <c r="E8" s="10" t="s">
        <v>13</v>
      </c>
      <c r="F8" s="6" t="s">
        <v>34</v>
      </c>
      <c r="G8" s="6">
        <v>2</v>
      </c>
      <c r="H8" s="7">
        <f>VLOOKUP(F8,[2]Invoice!$F$4:$H$62,3,FALSE)</f>
        <v>210</v>
      </c>
      <c r="I8" s="7">
        <f t="shared" si="0"/>
        <v>50</v>
      </c>
      <c r="J8" s="7">
        <v>0</v>
      </c>
      <c r="K8" s="20">
        <f t="shared" si="1"/>
        <v>470</v>
      </c>
      <c r="L8" s="11" t="s">
        <v>35</v>
      </c>
    </row>
    <row r="9" spans="1:16" s="2" customFormat="1" ht="15" customHeight="1">
      <c r="A9" s="19">
        <v>6</v>
      </c>
      <c r="B9" s="6" t="s">
        <v>36</v>
      </c>
      <c r="C9" s="6" t="s">
        <v>37</v>
      </c>
      <c r="D9" s="10" t="s">
        <v>38</v>
      </c>
      <c r="E9" s="10" t="s">
        <v>13</v>
      </c>
      <c r="F9" s="6" t="s">
        <v>39</v>
      </c>
      <c r="G9" s="6">
        <v>1</v>
      </c>
      <c r="H9" s="7">
        <f>VLOOKUP(F9,[2]Invoice!$F$4:$H$62,3,FALSE)</f>
        <v>140</v>
      </c>
      <c r="I9" s="7">
        <f t="shared" si="0"/>
        <v>25</v>
      </c>
      <c r="J9" s="7">
        <v>0</v>
      </c>
      <c r="K9" s="20">
        <f t="shared" si="1"/>
        <v>165</v>
      </c>
      <c r="L9" s="11" t="s">
        <v>40</v>
      </c>
    </row>
    <row r="10" spans="1:16" s="2" customFormat="1" ht="15" customHeight="1">
      <c r="A10" s="19">
        <v>7</v>
      </c>
      <c r="B10" s="6" t="s">
        <v>36</v>
      </c>
      <c r="C10" s="6" t="s">
        <v>41</v>
      </c>
      <c r="D10" s="6" t="s">
        <v>42</v>
      </c>
      <c r="E10" s="10" t="s">
        <v>13</v>
      </c>
      <c r="F10" s="6" t="s">
        <v>43</v>
      </c>
      <c r="G10" s="6">
        <v>1</v>
      </c>
      <c r="H10" s="7">
        <v>400</v>
      </c>
      <c r="I10" s="7">
        <f t="shared" si="0"/>
        <v>25</v>
      </c>
      <c r="J10" s="7">
        <v>0</v>
      </c>
      <c r="K10" s="20">
        <f t="shared" si="1"/>
        <v>425</v>
      </c>
      <c r="L10" s="11" t="s">
        <v>44</v>
      </c>
    </row>
    <row r="11" spans="1:16" s="2" customFormat="1" ht="15" customHeight="1">
      <c r="A11" s="19">
        <v>8</v>
      </c>
      <c r="B11" s="6" t="s">
        <v>36</v>
      </c>
      <c r="C11" s="6" t="s">
        <v>45</v>
      </c>
      <c r="D11" s="6" t="s">
        <v>25</v>
      </c>
      <c r="E11" s="10" t="s">
        <v>13</v>
      </c>
      <c r="F11" s="6" t="s">
        <v>14</v>
      </c>
      <c r="G11" s="6">
        <v>5</v>
      </c>
      <c r="H11" s="7">
        <f>VLOOKUP(F11,[1]Invoice!$F$4:$H$14,3,FALSE)</f>
        <v>330</v>
      </c>
      <c r="I11" s="7">
        <f t="shared" si="0"/>
        <v>125</v>
      </c>
      <c r="J11" s="7">
        <v>0</v>
      </c>
      <c r="K11" s="20">
        <f t="shared" si="1"/>
        <v>1775</v>
      </c>
      <c r="L11" s="11" t="s">
        <v>15</v>
      </c>
    </row>
    <row r="12" spans="1:16" s="2" customFormat="1" ht="15" customHeight="1" thickBot="1">
      <c r="A12" s="36" t="s">
        <v>46</v>
      </c>
      <c r="B12" s="37"/>
      <c r="C12" s="37"/>
      <c r="D12" s="37"/>
      <c r="E12" s="37"/>
      <c r="F12" s="37"/>
      <c r="G12" s="37"/>
      <c r="H12" s="37"/>
      <c r="I12" s="37"/>
      <c r="J12" s="38"/>
      <c r="K12" s="21">
        <f>SUM(K4:K11)</f>
        <v>5270</v>
      </c>
      <c r="L12" s="12"/>
    </row>
    <row r="13" spans="1:16" s="2" customFormat="1" ht="15" customHeight="1" thickBot="1">
      <c r="A13" s="8"/>
      <c r="B13"/>
      <c r="C13"/>
      <c r="D13"/>
      <c r="E13"/>
      <c r="F13"/>
      <c r="G13" s="14">
        <f>SUM(G4:G11)</f>
        <v>18</v>
      </c>
      <c r="H13" s="9"/>
      <c r="I13" s="9"/>
      <c r="J13" s="9"/>
      <c r="K13" s="9"/>
      <c r="L13"/>
    </row>
    <row r="14" spans="1:16" s="2" customFormat="1" ht="34.5" customHeight="1" thickBot="1">
      <c r="A14" s="22" t="s">
        <v>20</v>
      </c>
      <c r="B14" s="23"/>
      <c r="C14" s="23"/>
      <c r="D14" s="23"/>
      <c r="E14" s="23"/>
      <c r="F14" s="23"/>
      <c r="G14" s="23"/>
      <c r="H14" s="23"/>
      <c r="I14" s="23"/>
      <c r="J14" s="23"/>
      <c r="K14" s="24"/>
    </row>
    <row r="15" spans="1:16" s="2" customFormat="1" ht="30" customHeight="1" thickBot="1">
      <c r="A15" s="25" t="s">
        <v>1</v>
      </c>
      <c r="B15" s="26"/>
      <c r="C15" s="26"/>
      <c r="D15" s="26"/>
      <c r="E15" s="26"/>
      <c r="F15" s="26"/>
      <c r="G15" s="26"/>
      <c r="H15" s="26"/>
      <c r="I15" s="26"/>
      <c r="J15" s="26"/>
      <c r="K15" s="27"/>
      <c r="N15" s="3"/>
      <c r="P15" s="3"/>
    </row>
  </sheetData>
  <mergeCells count="6">
    <mergeCell ref="A14:K14"/>
    <mergeCell ref="A15:K15"/>
    <mergeCell ref="H1:K1"/>
    <mergeCell ref="H2:K2"/>
    <mergeCell ref="A2:G2"/>
    <mergeCell ref="A12:J12"/>
  </mergeCells>
  <pageMargins left="0.31496062992125984" right="0.15748031496062992" top="0.55118110236220474" bottom="0.6692913385826772" header="0.55118110236220474" footer="0.35433070866141736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2024-08-09T12:13:53Z</cp:lastPrinted>
  <dcterms:created xsi:type="dcterms:W3CDTF">2023-09-15T14:53:57Z</dcterms:created>
  <dcterms:modified xsi:type="dcterms:W3CDTF">2024-08-09T12:13:54Z</dcterms:modified>
</cp:coreProperties>
</file>