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K5" s="1"/>
  <c r="H6"/>
  <c r="K6" s="1"/>
  <c r="H7"/>
  <c r="K7" s="1"/>
  <c r="H8"/>
  <c r="K8" s="1"/>
  <c r="H9"/>
  <c r="K9" s="1"/>
  <c r="H10"/>
  <c r="K10" s="1"/>
  <c r="H11"/>
  <c r="K11" s="1"/>
  <c r="H4"/>
  <c r="K4" s="1"/>
  <c r="K12" l="1"/>
</calcChain>
</file>

<file path=xl/sharedStrings.xml><?xml version="1.0" encoding="utf-8"?>
<sst xmlns="http://schemas.openxmlformats.org/spreadsheetml/2006/main" count="57" uniqueCount="44">
  <si>
    <t>INVOICE
PRAGATI LOGISTICS,SAMANTA SAHI KHUNTIA LANE,8984191006
GST No:21AGHPB9356M1Z9</t>
  </si>
  <si>
    <t>02/10/2024</t>
  </si>
  <si>
    <t>186</t>
  </si>
  <si>
    <t>168</t>
  </si>
  <si>
    <t>16/10/2024</t>
  </si>
  <si>
    <t>195</t>
  </si>
  <si>
    <t>193</t>
  </si>
  <si>
    <t>29/10/2024</t>
  </si>
  <si>
    <t>188</t>
  </si>
  <si>
    <t>187</t>
  </si>
  <si>
    <t>30/10/2024</t>
  </si>
  <si>
    <t>207</t>
  </si>
  <si>
    <t>11/10/2024</t>
  </si>
  <si>
    <t>190</t>
  </si>
  <si>
    <t>Thanking you for your business.
PRAGATI LOGISTICS</t>
  </si>
  <si>
    <t>PL/DO/13421</t>
  </si>
  <si>
    <t>PL/DO/13453</t>
  </si>
  <si>
    <t>PL/DO/14084</t>
  </si>
  <si>
    <t>PL/JA/16577</t>
  </si>
  <si>
    <t>PL/JA/16578</t>
  </si>
  <si>
    <t>PL/DO/14913</t>
  </si>
  <si>
    <t>PL/DO/14914</t>
  </si>
  <si>
    <t>PL/JA/17588</t>
  </si>
  <si>
    <t>SL</t>
  </si>
  <si>
    <t>DATE</t>
  </si>
  <si>
    <t>LR NO</t>
  </si>
  <si>
    <t>FROM</t>
  </si>
  <si>
    <t>TO</t>
  </si>
  <si>
    <t>INV NO</t>
  </si>
  <si>
    <t>CASE</t>
  </si>
  <si>
    <t>RATE</t>
  </si>
  <si>
    <t>DD.CH.</t>
  </si>
  <si>
    <t>LR CH.</t>
  </si>
  <si>
    <t>AMOUNT</t>
  </si>
  <si>
    <t>JARKA</t>
  </si>
  <si>
    <t>JAGATSINGHPUR</t>
  </si>
  <si>
    <t>BALIKUDA</t>
  </si>
  <si>
    <t>MANGALPUR</t>
  </si>
  <si>
    <t>CTC</t>
  </si>
  <si>
    <t>ANANDPUR</t>
  </si>
  <si>
    <t>(RUPEES FOUR THOUSAND NINE HUNDRED THIRTY FOUR ONLY)</t>
  </si>
  <si>
    <t xml:space="preserve">Bill Date:31/10/2024
Bill NO : 24926
Total Amount:4934.00
</t>
  </si>
  <si>
    <t>Kindly, verify &amp; confirm within 7 days, else GST will be filed by 20th NOV, 2024. 
GST to be paid by Consignor under Reverse Charge Mechanism(RCM) as per GST.</t>
  </si>
  <si>
    <t xml:space="preserve">M S ENTERPRISES
Address:HINDOL KOTHI PLOT NO.548  TULASIPUR CUTTACK 753008,7978207687
GST No:21ACAPJ4894M1ZF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</si>
</sst>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6</xdr:col>
      <xdr:colOff>257175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66675"/>
          <a:ext cx="39243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2.75" customHeight="1">
      <c r="A2" s="16" t="s">
        <v>43</v>
      </c>
      <c r="B2" s="17"/>
      <c r="C2" s="17"/>
      <c r="D2" s="17"/>
      <c r="E2" s="17"/>
      <c r="F2" s="17"/>
      <c r="G2" s="18"/>
      <c r="H2" s="19" t="s">
        <v>41</v>
      </c>
      <c r="I2" s="19"/>
      <c r="J2" s="19"/>
      <c r="K2" s="19"/>
    </row>
    <row r="3" spans="1:11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8" t="s">
        <v>30</v>
      </c>
      <c r="I3" s="8" t="s">
        <v>31</v>
      </c>
      <c r="J3" s="8" t="s">
        <v>32</v>
      </c>
      <c r="K3" s="8" t="s">
        <v>33</v>
      </c>
    </row>
    <row r="4" spans="1:11">
      <c r="A4" s="4">
        <v>1</v>
      </c>
      <c r="B4" s="4" t="s">
        <v>1</v>
      </c>
      <c r="C4" s="4" t="s">
        <v>15</v>
      </c>
      <c r="D4" s="9" t="s">
        <v>38</v>
      </c>
      <c r="E4" s="4" t="s">
        <v>34</v>
      </c>
      <c r="F4" s="4" t="s">
        <v>2</v>
      </c>
      <c r="G4" s="4">
        <v>15</v>
      </c>
      <c r="H4" s="6">
        <f>VLOOKUP(E4,[1]MEGHA!$C$5:$D$159,2,FALSE)</f>
        <v>30</v>
      </c>
      <c r="I4" s="6">
        <v>0</v>
      </c>
      <c r="J4" s="6">
        <v>20</v>
      </c>
      <c r="K4" s="6">
        <f>G4*H4+I4+J4</f>
        <v>470</v>
      </c>
    </row>
    <row r="5" spans="1:11">
      <c r="A5" s="4">
        <v>2</v>
      </c>
      <c r="B5" s="4" t="s">
        <v>1</v>
      </c>
      <c r="C5" s="4" t="s">
        <v>16</v>
      </c>
      <c r="D5" s="9" t="s">
        <v>38</v>
      </c>
      <c r="E5" s="9" t="s">
        <v>39</v>
      </c>
      <c r="F5" s="4" t="s">
        <v>3</v>
      </c>
      <c r="G5" s="4">
        <v>14</v>
      </c>
      <c r="H5" s="6">
        <f>VLOOKUP(E5,[1]MEGHA!$C$5:$D$159,2,FALSE)</f>
        <v>45</v>
      </c>
      <c r="I5" s="6">
        <v>0</v>
      </c>
      <c r="J5" s="6">
        <v>20</v>
      </c>
      <c r="K5" s="6">
        <f t="shared" ref="K5:K11" si="0">G5*H5+I5+J5</f>
        <v>650</v>
      </c>
    </row>
    <row r="6" spans="1:11">
      <c r="A6" s="4">
        <v>3</v>
      </c>
      <c r="B6" s="4" t="s">
        <v>12</v>
      </c>
      <c r="C6" s="4" t="s">
        <v>17</v>
      </c>
      <c r="D6" s="9" t="s">
        <v>38</v>
      </c>
      <c r="E6" s="4" t="s">
        <v>34</v>
      </c>
      <c r="F6" s="4" t="s">
        <v>13</v>
      </c>
      <c r="G6" s="4">
        <v>5</v>
      </c>
      <c r="H6" s="6">
        <f>VLOOKUP(E6,[1]MEGHA!$C$5:$D$159,2,FALSE)</f>
        <v>30</v>
      </c>
      <c r="I6" s="6">
        <v>0</v>
      </c>
      <c r="J6" s="6">
        <v>20</v>
      </c>
      <c r="K6" s="6">
        <f t="shared" si="0"/>
        <v>170</v>
      </c>
    </row>
    <row r="7" spans="1:11">
      <c r="A7" s="4">
        <v>4</v>
      </c>
      <c r="B7" s="4" t="s">
        <v>4</v>
      </c>
      <c r="C7" s="4" t="s">
        <v>18</v>
      </c>
      <c r="D7" s="9" t="s">
        <v>38</v>
      </c>
      <c r="E7" s="4" t="s">
        <v>35</v>
      </c>
      <c r="F7" s="4" t="s">
        <v>5</v>
      </c>
      <c r="G7" s="4">
        <v>4</v>
      </c>
      <c r="H7" s="6">
        <f>VLOOKUP(E7,[1]MEGHA!$C$5:$D$159,2,FALSE)</f>
        <v>30</v>
      </c>
      <c r="I7" s="6">
        <v>0</v>
      </c>
      <c r="J7" s="6">
        <v>20</v>
      </c>
      <c r="K7" s="6">
        <f t="shared" si="0"/>
        <v>140</v>
      </c>
    </row>
    <row r="8" spans="1:11">
      <c r="A8" s="4">
        <v>5</v>
      </c>
      <c r="B8" s="4" t="s">
        <v>4</v>
      </c>
      <c r="C8" s="4" t="s">
        <v>19</v>
      </c>
      <c r="D8" s="9" t="s">
        <v>38</v>
      </c>
      <c r="E8" s="4" t="s">
        <v>36</v>
      </c>
      <c r="F8" s="4" t="s">
        <v>6</v>
      </c>
      <c r="G8" s="4">
        <v>4</v>
      </c>
      <c r="H8" s="6">
        <f>VLOOKUP(E8,[1]MEGHA!$C$5:$D$159,2,FALSE)</f>
        <v>30</v>
      </c>
      <c r="I8" s="6">
        <v>400</v>
      </c>
      <c r="J8" s="6">
        <v>20</v>
      </c>
      <c r="K8" s="6">
        <f t="shared" si="0"/>
        <v>540</v>
      </c>
    </row>
    <row r="9" spans="1:11">
      <c r="A9" s="4">
        <v>6</v>
      </c>
      <c r="B9" s="4" t="s">
        <v>7</v>
      </c>
      <c r="C9" s="4" t="s">
        <v>20</v>
      </c>
      <c r="D9" s="9" t="s">
        <v>38</v>
      </c>
      <c r="E9" s="4" t="s">
        <v>37</v>
      </c>
      <c r="F9" s="4" t="s">
        <v>8</v>
      </c>
      <c r="G9" s="4">
        <v>32</v>
      </c>
      <c r="H9" s="6">
        <f>VLOOKUP(E9,[1]MEGHA!$C$5:$D$159,2,FALSE)</f>
        <v>42</v>
      </c>
      <c r="I9" s="6">
        <v>0</v>
      </c>
      <c r="J9" s="6">
        <v>20</v>
      </c>
      <c r="K9" s="6">
        <f t="shared" si="0"/>
        <v>1364</v>
      </c>
    </row>
    <row r="10" spans="1:11">
      <c r="A10" s="4">
        <v>7</v>
      </c>
      <c r="B10" s="4" t="s">
        <v>7</v>
      </c>
      <c r="C10" s="4" t="s">
        <v>21</v>
      </c>
      <c r="D10" s="9" t="s">
        <v>38</v>
      </c>
      <c r="E10" s="9" t="s">
        <v>39</v>
      </c>
      <c r="F10" s="4" t="s">
        <v>9</v>
      </c>
      <c r="G10" s="4">
        <v>22</v>
      </c>
      <c r="H10" s="6">
        <f>VLOOKUP(E10,[1]MEGHA!$C$5:$D$159,2,FALSE)</f>
        <v>45</v>
      </c>
      <c r="I10" s="6">
        <v>0</v>
      </c>
      <c r="J10" s="6">
        <v>20</v>
      </c>
      <c r="K10" s="6">
        <f t="shared" si="0"/>
        <v>1010</v>
      </c>
    </row>
    <row r="11" spans="1:11">
      <c r="A11" s="4">
        <v>8</v>
      </c>
      <c r="B11" s="4" t="s">
        <v>10</v>
      </c>
      <c r="C11" s="4" t="s">
        <v>22</v>
      </c>
      <c r="D11" s="9" t="s">
        <v>38</v>
      </c>
      <c r="E11" s="4" t="s">
        <v>34</v>
      </c>
      <c r="F11" s="4" t="s">
        <v>11</v>
      </c>
      <c r="G11" s="4">
        <v>19</v>
      </c>
      <c r="H11" s="6">
        <f>VLOOKUP(E11,[1]MEGHA!$C$5:$D$159,2,FALSE)</f>
        <v>30</v>
      </c>
      <c r="I11" s="6">
        <v>0</v>
      </c>
      <c r="J11" s="6">
        <v>20</v>
      </c>
      <c r="K11" s="6">
        <f t="shared" si="0"/>
        <v>590</v>
      </c>
    </row>
    <row r="12" spans="1:11" s="3" customFormat="1">
      <c r="A12" s="10" t="s">
        <v>40</v>
      </c>
      <c r="B12" s="11"/>
      <c r="C12" s="11"/>
      <c r="D12" s="11"/>
      <c r="E12" s="11"/>
      <c r="F12" s="11"/>
      <c r="G12" s="11"/>
      <c r="H12" s="12"/>
      <c r="I12" s="12"/>
      <c r="J12" s="13"/>
      <c r="K12" s="7">
        <f>SUM(K4:K11)</f>
        <v>4934</v>
      </c>
    </row>
    <row r="13" spans="1:11" s="3" customFormat="1" ht="30" customHeight="1">
      <c r="A13" s="14" t="s">
        <v>42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3" customFormat="1" ht="30" customHeight="1">
      <c r="A14" s="14" t="s">
        <v>14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5">
        <v>115</v>
      </c>
    </row>
  </sheetData>
  <sortState ref="B4:K11">
    <sortCondition ref="B4"/>
  </sortState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3">
    <cfRule type="duplicateValues" dxfId="0" priority="1"/>
  </conditionalFormatting>
  <pageMargins left="0.4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2024-11-10T07:25:11Z</cp:lastPrinted>
  <dcterms:created xsi:type="dcterms:W3CDTF">2024-11-09T07:27:04Z</dcterms:created>
  <dcterms:modified xsi:type="dcterms:W3CDTF">2024-11-13T14:30:45Z</dcterms:modified>
</cp:coreProperties>
</file>