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30" i="1" l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H4" i="1"/>
  <c r="I4" i="1" s="1"/>
  <c r="I29" i="1" l="1"/>
</calcChain>
</file>

<file path=xl/sharedStrings.xml><?xml version="1.0" encoding="utf-8"?>
<sst xmlns="http://schemas.openxmlformats.org/spreadsheetml/2006/main" count="141" uniqueCount="94">
  <si>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</si>
  <si>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</si>
  <si>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</si>
  <si>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</si>
  <si>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</si>
  <si>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</si>
  <si>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</si>
  <si>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</si>
  <si>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</si>
  <si>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</si>
  <si>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</si>
  <si>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</si>
  <si>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</si>
  <si>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Declaration � Kindly verify and confirm before 20/05/2024</t>
  </si>
  <si>
    <t>05/4/2024</t>
  </si>
  <si>
    <t>PL/JA/00325</t>
  </si>
  <si>
    <t>00033</t>
  </si>
  <si>
    <t>CTC</t>
  </si>
  <si>
    <t>SORO</t>
  </si>
  <si>
    <t>11/4/2024</t>
  </si>
  <si>
    <t>PL/JA/00766</t>
  </si>
  <si>
    <t>104</t>
  </si>
  <si>
    <t>BALASORE</t>
  </si>
  <si>
    <t>13/4/2024</t>
  </si>
  <si>
    <t>PL/JA/00852</t>
  </si>
  <si>
    <t>156</t>
  </si>
  <si>
    <t>JARKA</t>
  </si>
  <si>
    <t>PL/JA/00887</t>
  </si>
  <si>
    <t>161</t>
  </si>
  <si>
    <t>PL/JA/00913</t>
  </si>
  <si>
    <t>153</t>
  </si>
  <si>
    <t>BARIPADA</t>
  </si>
  <si>
    <t>17/4/2024</t>
  </si>
  <si>
    <t>PL/JA/01111</t>
  </si>
  <si>
    <t>321</t>
  </si>
  <si>
    <t>PL/JA/01112</t>
  </si>
  <si>
    <t>308</t>
  </si>
  <si>
    <t>PL/JA/01116</t>
  </si>
  <si>
    <t>00293</t>
  </si>
  <si>
    <t>18/4/2024</t>
  </si>
  <si>
    <t>PL/JA/01175</t>
  </si>
  <si>
    <t>381</t>
  </si>
  <si>
    <t>BALICHANDRAPUR</t>
  </si>
  <si>
    <t>PL/JA/01273</t>
  </si>
  <si>
    <t>00387</t>
  </si>
  <si>
    <t>20/4/2024</t>
  </si>
  <si>
    <t>PL/JA/01410</t>
  </si>
  <si>
    <t>929</t>
  </si>
  <si>
    <t>22/4/2024</t>
  </si>
  <si>
    <t>PL/JA/01498</t>
  </si>
  <si>
    <t>924</t>
  </si>
  <si>
    <t>25/4/2024</t>
  </si>
  <si>
    <t>PL/JA/01811</t>
  </si>
  <si>
    <t>00385</t>
  </si>
  <si>
    <t>KENDRAPARA</t>
  </si>
  <si>
    <t>PL/JA/01846</t>
  </si>
  <si>
    <t>117</t>
  </si>
  <si>
    <t>SINGLA</t>
  </si>
  <si>
    <t>26/4/2024</t>
  </si>
  <si>
    <t>PL/JA/01831</t>
  </si>
  <si>
    <t>1223</t>
  </si>
  <si>
    <t>JAJPUR TOWN</t>
  </si>
  <si>
    <t>PL/JA/01833</t>
  </si>
  <si>
    <t>1222</t>
  </si>
  <si>
    <t>27/4/2024</t>
  </si>
  <si>
    <t>PL/JA/01878</t>
  </si>
  <si>
    <t>200607</t>
  </si>
  <si>
    <t>ASKA</t>
  </si>
  <si>
    <t>PL/JA/01884</t>
  </si>
  <si>
    <t>720</t>
  </si>
  <si>
    <t>PL/JA/02066</t>
  </si>
  <si>
    <t>1292</t>
  </si>
  <si>
    <t>BHOGRAI</t>
  </si>
  <si>
    <t>PL/JA/02067</t>
  </si>
  <si>
    <t>1314</t>
  </si>
  <si>
    <t>JALESWAR</t>
  </si>
  <si>
    <t>PL/JA/02140</t>
  </si>
  <si>
    <t>1220</t>
  </si>
  <si>
    <t>PL/JA/02480</t>
  </si>
  <si>
    <t>1197</t>
  </si>
  <si>
    <t>NILAGIRI</t>
  </si>
  <si>
    <t>29/4/2024</t>
  </si>
  <si>
    <t>PL/JA/02023</t>
  </si>
  <si>
    <t>00649</t>
  </si>
  <si>
    <t>BHUBAN</t>
  </si>
  <si>
    <t>PL/JA/02228</t>
  </si>
  <si>
    <t>521</t>
  </si>
  <si>
    <t>BASUDEVPUR</t>
  </si>
  <si>
    <t>30/4/2024</t>
  </si>
  <si>
    <t>PL/JA/02283</t>
  </si>
  <si>
    <t>986</t>
  </si>
  <si>
    <t>ANANDAPUR</t>
  </si>
  <si>
    <t>(RUPEES THIRTEEN THOUSAND FOUR HUNDRED FIFTY FIVE ONLY)</t>
  </si>
  <si>
    <t>Bill Date: 30/04/2024
Bill NO : 4510
Total Amount: 13455.00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</si>
</sst>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942975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64807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3" workbookViewId="0">
      <selection activeCell="O21" sqref="O21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7.5703125" style="1" bestFit="1" customWidth="1"/>
    <col min="7" max="7" width="6.28515625" style="1" customWidth="1"/>
    <col min="8" max="8" width="7.140625" style="1" customWidth="1"/>
    <col min="9" max="9" width="10" style="1" customWidth="1"/>
    <col min="10" max="16384" width="9.140625" style="1"/>
  </cols>
  <sheetData>
    <row r="1" spans="1:14" ht="96.75" customHeight="1">
      <c r="A1" s="17"/>
      <c r="B1" s="17"/>
      <c r="C1" s="17"/>
      <c r="D1" s="17"/>
      <c r="E1" s="17"/>
      <c r="F1" s="17"/>
      <c r="G1" s="17" t="s">
        <v>11</v>
      </c>
      <c r="H1" s="17"/>
      <c r="I1" s="17"/>
    </row>
    <row r="2" spans="1:14" ht="103.5" customHeight="1">
      <c r="A2" s="17" t="s">
        <v>12</v>
      </c>
      <c r="B2" s="17"/>
      <c r="C2" s="17"/>
      <c r="D2" s="17"/>
      <c r="E2" s="17"/>
      <c r="F2" s="17"/>
      <c r="G2" s="17" t="s">
        <v>93</v>
      </c>
      <c r="H2" s="17"/>
      <c r="I2" s="17"/>
    </row>
    <row r="3" spans="1:14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N3" s="1"/>
    </row>
    <row r="4" spans="1:14" s="2" customFormat="1">
      <c r="A4" s="7">
        <v>1</v>
      </c>
      <c r="B4" s="8" t="s">
        <v>14</v>
      </c>
      <c r="C4" s="8" t="s">
        <v>15</v>
      </c>
      <c r="D4" s="8" t="s">
        <v>16</v>
      </c>
      <c r="E4" s="9" t="s">
        <v>17</v>
      </c>
      <c r="F4" s="8" t="s">
        <v>18</v>
      </c>
      <c r="G4" s="8">
        <v>2</v>
      </c>
      <c r="H4" s="10">
        <f>VLOOKUP(F4,'[1]AMRUTANJAN HEALTH CARE'!$C$3:$D$115,2,FALSE)</f>
        <v>76</v>
      </c>
      <c r="I4" s="10">
        <f t="shared" ref="I4:I28" si="0">G4*H4</f>
        <v>152</v>
      </c>
      <c r="N4" s="1"/>
    </row>
    <row r="5" spans="1:14" s="2" customFormat="1">
      <c r="A5" s="7">
        <f>A4+1</f>
        <v>2</v>
      </c>
      <c r="B5" s="8" t="s">
        <v>19</v>
      </c>
      <c r="C5" s="8" t="s">
        <v>20</v>
      </c>
      <c r="D5" s="8" t="s">
        <v>21</v>
      </c>
      <c r="E5" s="9" t="s">
        <v>17</v>
      </c>
      <c r="F5" s="8" t="s">
        <v>22</v>
      </c>
      <c r="G5" s="8">
        <v>5</v>
      </c>
      <c r="H5" s="10">
        <f>VLOOKUP(F5,'[1]AMRUTANJAN HEALTH CARE'!$C$3:$D$115,2,FALSE)</f>
        <v>53</v>
      </c>
      <c r="I5" s="10">
        <f t="shared" si="0"/>
        <v>265</v>
      </c>
      <c r="N5" s="1"/>
    </row>
    <row r="6" spans="1:14" s="2" customFormat="1">
      <c r="A6" s="7">
        <f t="shared" ref="A6:A28" si="1">A5+1</f>
        <v>3</v>
      </c>
      <c r="B6" s="8" t="s">
        <v>23</v>
      </c>
      <c r="C6" s="8" t="s">
        <v>24</v>
      </c>
      <c r="D6" s="8" t="s">
        <v>25</v>
      </c>
      <c r="E6" s="9" t="s">
        <v>17</v>
      </c>
      <c r="F6" s="8" t="s">
        <v>26</v>
      </c>
      <c r="G6" s="8">
        <v>4</v>
      </c>
      <c r="H6" s="10">
        <f>VLOOKUP(F6,'[1]AMRUTANJAN HEALTH CARE'!$C$3:$D$115,2,FALSE)</f>
        <v>53</v>
      </c>
      <c r="I6" s="10">
        <f t="shared" si="0"/>
        <v>212</v>
      </c>
      <c r="N6" s="1"/>
    </row>
    <row r="7" spans="1:14" s="2" customFormat="1">
      <c r="A7" s="7">
        <f t="shared" si="1"/>
        <v>4</v>
      </c>
      <c r="B7" s="8" t="s">
        <v>23</v>
      </c>
      <c r="C7" s="8" t="s">
        <v>27</v>
      </c>
      <c r="D7" s="8" t="s">
        <v>28</v>
      </c>
      <c r="E7" s="9" t="s">
        <v>17</v>
      </c>
      <c r="F7" s="8" t="s">
        <v>22</v>
      </c>
      <c r="G7" s="8">
        <v>6</v>
      </c>
      <c r="H7" s="10">
        <f>VLOOKUP(F7,'[1]AMRUTANJAN HEALTH CARE'!$C$3:$D$115,2,FALSE)</f>
        <v>53</v>
      </c>
      <c r="I7" s="10">
        <f t="shared" si="0"/>
        <v>318</v>
      </c>
      <c r="N7" s="1"/>
    </row>
    <row r="8" spans="1:14" s="2" customFormat="1">
      <c r="A8" s="7">
        <f t="shared" si="1"/>
        <v>5</v>
      </c>
      <c r="B8" s="8" t="s">
        <v>23</v>
      </c>
      <c r="C8" s="8" t="s">
        <v>29</v>
      </c>
      <c r="D8" s="8" t="s">
        <v>30</v>
      </c>
      <c r="E8" s="9" t="s">
        <v>17</v>
      </c>
      <c r="F8" s="8" t="s">
        <v>31</v>
      </c>
      <c r="G8" s="8">
        <v>4</v>
      </c>
      <c r="H8" s="10">
        <f>VLOOKUP(F8,'[1]AMRUTANJAN HEALTH CARE'!$C$3:$D$115,2,FALSE)</f>
        <v>53</v>
      </c>
      <c r="I8" s="10">
        <f t="shared" si="0"/>
        <v>212</v>
      </c>
      <c r="N8" s="1"/>
    </row>
    <row r="9" spans="1:14" s="2" customFormat="1">
      <c r="A9" s="7">
        <f t="shared" si="1"/>
        <v>6</v>
      </c>
      <c r="B9" s="8" t="s">
        <v>32</v>
      </c>
      <c r="C9" s="8" t="s">
        <v>33</v>
      </c>
      <c r="D9" s="8" t="s">
        <v>34</v>
      </c>
      <c r="E9" s="9" t="s">
        <v>17</v>
      </c>
      <c r="F9" s="8" t="s">
        <v>22</v>
      </c>
      <c r="G9" s="8">
        <v>26</v>
      </c>
      <c r="H9" s="10">
        <f>VLOOKUP(F9,'[1]AMRUTANJAN HEALTH CARE'!$C$3:$D$115,2,FALSE)</f>
        <v>53</v>
      </c>
      <c r="I9" s="10">
        <f t="shared" si="0"/>
        <v>1378</v>
      </c>
      <c r="N9" s="1"/>
    </row>
    <row r="10" spans="1:14" s="2" customFormat="1">
      <c r="A10" s="7">
        <f t="shared" si="1"/>
        <v>7</v>
      </c>
      <c r="B10" s="8" t="s">
        <v>32</v>
      </c>
      <c r="C10" s="8" t="s">
        <v>35</v>
      </c>
      <c r="D10" s="8" t="s">
        <v>36</v>
      </c>
      <c r="E10" s="9" t="s">
        <v>17</v>
      </c>
      <c r="F10" s="8" t="s">
        <v>22</v>
      </c>
      <c r="G10" s="8">
        <v>1</v>
      </c>
      <c r="H10" s="10">
        <f>VLOOKUP(F10,'[1]AMRUTANJAN HEALTH CARE'!$C$3:$D$115,2,FALSE)</f>
        <v>53</v>
      </c>
      <c r="I10" s="10">
        <f t="shared" si="0"/>
        <v>53</v>
      </c>
      <c r="N10" s="1"/>
    </row>
    <row r="11" spans="1:14" s="2" customFormat="1">
      <c r="A11" s="7">
        <f t="shared" si="1"/>
        <v>8</v>
      </c>
      <c r="B11" s="8" t="s">
        <v>32</v>
      </c>
      <c r="C11" s="8" t="s">
        <v>37</v>
      </c>
      <c r="D11" s="8" t="s">
        <v>38</v>
      </c>
      <c r="E11" s="9" t="s">
        <v>17</v>
      </c>
      <c r="F11" s="8" t="s">
        <v>26</v>
      </c>
      <c r="G11" s="8">
        <v>1</v>
      </c>
      <c r="H11" s="10">
        <f>VLOOKUP(F11,'[1]AMRUTANJAN HEALTH CARE'!$C$3:$D$115,2,FALSE)</f>
        <v>53</v>
      </c>
      <c r="I11" s="10">
        <f t="shared" si="0"/>
        <v>53</v>
      </c>
      <c r="N11" s="1"/>
    </row>
    <row r="12" spans="1:14" s="2" customFormat="1">
      <c r="A12" s="7">
        <f t="shared" si="1"/>
        <v>9</v>
      </c>
      <c r="B12" s="8" t="s">
        <v>39</v>
      </c>
      <c r="C12" s="8" t="s">
        <v>40</v>
      </c>
      <c r="D12" s="8" t="s">
        <v>41</v>
      </c>
      <c r="E12" s="9" t="s">
        <v>17</v>
      </c>
      <c r="F12" s="8" t="s">
        <v>42</v>
      </c>
      <c r="G12" s="8">
        <v>1</v>
      </c>
      <c r="H12" s="10">
        <f>VLOOKUP(F12,'[1]AMRUTANJAN HEALTH CARE'!$C$3:$D$115,2,FALSE)</f>
        <v>53</v>
      </c>
      <c r="I12" s="10">
        <f t="shared" si="0"/>
        <v>53</v>
      </c>
      <c r="N12" s="1"/>
    </row>
    <row r="13" spans="1:14" s="2" customFormat="1">
      <c r="A13" s="7">
        <f t="shared" si="1"/>
        <v>10</v>
      </c>
      <c r="B13" s="8" t="s">
        <v>39</v>
      </c>
      <c r="C13" s="8" t="s">
        <v>43</v>
      </c>
      <c r="D13" s="8" t="s">
        <v>44</v>
      </c>
      <c r="E13" s="9" t="s">
        <v>17</v>
      </c>
      <c r="F13" s="8" t="s">
        <v>26</v>
      </c>
      <c r="G13" s="8">
        <v>1</v>
      </c>
      <c r="H13" s="10">
        <f>VLOOKUP(F13,'[1]AMRUTANJAN HEALTH CARE'!$C$3:$D$115,2,FALSE)</f>
        <v>53</v>
      </c>
      <c r="I13" s="10">
        <f t="shared" si="0"/>
        <v>53</v>
      </c>
      <c r="N13" s="1"/>
    </row>
    <row r="14" spans="1:14" s="2" customFormat="1">
      <c r="A14" s="7">
        <f t="shared" si="1"/>
        <v>11</v>
      </c>
      <c r="B14" s="8" t="s">
        <v>45</v>
      </c>
      <c r="C14" s="8" t="s">
        <v>46</v>
      </c>
      <c r="D14" s="8" t="s">
        <v>47</v>
      </c>
      <c r="E14" s="9" t="s">
        <v>17</v>
      </c>
      <c r="F14" s="8" t="s">
        <v>31</v>
      </c>
      <c r="G14" s="8">
        <v>7</v>
      </c>
      <c r="H14" s="10">
        <f>VLOOKUP(F14,'[1]AMRUTANJAN HEALTH CARE'!$C$3:$D$115,2,FALSE)</f>
        <v>53</v>
      </c>
      <c r="I14" s="10">
        <f t="shared" si="0"/>
        <v>371</v>
      </c>
      <c r="N14" s="1"/>
    </row>
    <row r="15" spans="1:14" s="2" customFormat="1">
      <c r="A15" s="7">
        <f t="shared" si="1"/>
        <v>12</v>
      </c>
      <c r="B15" s="8" t="s">
        <v>48</v>
      </c>
      <c r="C15" s="8" t="s">
        <v>49</v>
      </c>
      <c r="D15" s="8" t="s">
        <v>50</v>
      </c>
      <c r="E15" s="9" t="s">
        <v>17</v>
      </c>
      <c r="F15" s="8" t="s">
        <v>22</v>
      </c>
      <c r="G15" s="8">
        <v>5</v>
      </c>
      <c r="H15" s="10">
        <f>VLOOKUP(F15,'[1]AMRUTANJAN HEALTH CARE'!$C$3:$D$115,2,FALSE)</f>
        <v>53</v>
      </c>
      <c r="I15" s="10">
        <f t="shared" si="0"/>
        <v>265</v>
      </c>
      <c r="N15" s="1"/>
    </row>
    <row r="16" spans="1:14" s="2" customFormat="1">
      <c r="A16" s="7">
        <f t="shared" si="1"/>
        <v>13</v>
      </c>
      <c r="B16" s="8" t="s">
        <v>51</v>
      </c>
      <c r="C16" s="8" t="s">
        <v>52</v>
      </c>
      <c r="D16" s="8" t="s">
        <v>53</v>
      </c>
      <c r="E16" s="9" t="s">
        <v>17</v>
      </c>
      <c r="F16" s="8" t="s">
        <v>54</v>
      </c>
      <c r="G16" s="8">
        <v>1</v>
      </c>
      <c r="H16" s="10">
        <f>VLOOKUP(F16,'[1]AMRUTANJAN HEALTH CARE'!$C$3:$D$115,2,FALSE)</f>
        <v>53</v>
      </c>
      <c r="I16" s="10">
        <f t="shared" si="0"/>
        <v>53</v>
      </c>
      <c r="N16" s="1"/>
    </row>
    <row r="17" spans="1:14" s="2" customFormat="1">
      <c r="A17" s="7">
        <f t="shared" si="1"/>
        <v>14</v>
      </c>
      <c r="B17" s="8" t="s">
        <v>51</v>
      </c>
      <c r="C17" s="8" t="s">
        <v>55</v>
      </c>
      <c r="D17" s="8" t="s">
        <v>56</v>
      </c>
      <c r="E17" s="9" t="s">
        <v>17</v>
      </c>
      <c r="F17" s="8" t="s">
        <v>57</v>
      </c>
      <c r="G17" s="8">
        <v>3</v>
      </c>
      <c r="H17" s="10">
        <f>VLOOKUP(F17,'[1]AMRUTANJAN HEALTH CARE'!$C$3:$D$115,2,FALSE)</f>
        <v>111</v>
      </c>
      <c r="I17" s="10">
        <f t="shared" si="0"/>
        <v>333</v>
      </c>
      <c r="N17" s="1"/>
    </row>
    <row r="18" spans="1:14" s="2" customFormat="1">
      <c r="A18" s="7">
        <f t="shared" si="1"/>
        <v>15</v>
      </c>
      <c r="B18" s="8" t="s">
        <v>58</v>
      </c>
      <c r="C18" s="8" t="s">
        <v>59</v>
      </c>
      <c r="D18" s="8" t="s">
        <v>60</v>
      </c>
      <c r="E18" s="9" t="s">
        <v>17</v>
      </c>
      <c r="F18" s="8" t="s">
        <v>61</v>
      </c>
      <c r="G18" s="8">
        <v>90</v>
      </c>
      <c r="H18" s="10">
        <f>VLOOKUP(F18,'[1]AMRUTANJAN HEALTH CARE'!$C$3:$D$115,2,FALSE)</f>
        <v>53</v>
      </c>
      <c r="I18" s="10">
        <f t="shared" si="0"/>
        <v>4770</v>
      </c>
      <c r="N18" s="1"/>
    </row>
    <row r="19" spans="1:14" s="2" customFormat="1">
      <c r="A19" s="7">
        <f t="shared" si="1"/>
        <v>16</v>
      </c>
      <c r="B19" s="8" t="s">
        <v>58</v>
      </c>
      <c r="C19" s="8" t="s">
        <v>62</v>
      </c>
      <c r="D19" s="8" t="s">
        <v>63</v>
      </c>
      <c r="E19" s="9" t="s">
        <v>17</v>
      </c>
      <c r="F19" s="8" t="s">
        <v>61</v>
      </c>
      <c r="G19" s="8">
        <v>2</v>
      </c>
      <c r="H19" s="10">
        <f>VLOOKUP(F19,'[1]AMRUTANJAN HEALTH CARE'!$C$3:$D$115,2,FALSE)</f>
        <v>53</v>
      </c>
      <c r="I19" s="10">
        <f t="shared" si="0"/>
        <v>106</v>
      </c>
      <c r="N19" s="1"/>
    </row>
    <row r="20" spans="1:14" s="2" customFormat="1">
      <c r="A20" s="7">
        <f t="shared" si="1"/>
        <v>17</v>
      </c>
      <c r="B20" s="8" t="s">
        <v>64</v>
      </c>
      <c r="C20" s="8" t="s">
        <v>65</v>
      </c>
      <c r="D20" s="8" t="s">
        <v>66</v>
      </c>
      <c r="E20" s="9" t="s">
        <v>17</v>
      </c>
      <c r="F20" s="8" t="s">
        <v>67</v>
      </c>
      <c r="G20" s="8">
        <v>2</v>
      </c>
      <c r="H20" s="10">
        <f>VLOOKUP(F20,'[1]AMRUTANJAN HEALTH CARE'!$C$3:$D$115,2,FALSE)</f>
        <v>71</v>
      </c>
      <c r="I20" s="10">
        <f t="shared" si="0"/>
        <v>142</v>
      </c>
      <c r="N20" s="1"/>
    </row>
    <row r="21" spans="1:14" s="2" customFormat="1">
      <c r="A21" s="7">
        <f t="shared" si="1"/>
        <v>18</v>
      </c>
      <c r="B21" s="8" t="s">
        <v>64</v>
      </c>
      <c r="C21" s="8" t="s">
        <v>68</v>
      </c>
      <c r="D21" s="8" t="s">
        <v>69</v>
      </c>
      <c r="E21" s="9" t="s">
        <v>17</v>
      </c>
      <c r="F21" s="8" t="s">
        <v>67</v>
      </c>
      <c r="G21" s="8">
        <v>10</v>
      </c>
      <c r="H21" s="10">
        <f>VLOOKUP(F21,'[1]AMRUTANJAN HEALTH CARE'!$C$3:$D$115,2,FALSE)</f>
        <v>71</v>
      </c>
      <c r="I21" s="10">
        <f t="shared" si="0"/>
        <v>710</v>
      </c>
      <c r="N21" s="1"/>
    </row>
    <row r="22" spans="1:14" s="2" customFormat="1">
      <c r="A22" s="7">
        <f t="shared" si="1"/>
        <v>19</v>
      </c>
      <c r="B22" s="8" t="s">
        <v>64</v>
      </c>
      <c r="C22" s="8" t="s">
        <v>70</v>
      </c>
      <c r="D22" s="8" t="s">
        <v>71</v>
      </c>
      <c r="E22" s="9" t="s">
        <v>17</v>
      </c>
      <c r="F22" s="8" t="s">
        <v>72</v>
      </c>
      <c r="G22" s="8">
        <v>13</v>
      </c>
      <c r="H22" s="10">
        <f>VLOOKUP(F22,'[1]AMRUTANJAN HEALTH CARE'!$C$3:$D$115,2,FALSE)</f>
        <v>100</v>
      </c>
      <c r="I22" s="10">
        <f t="shared" si="0"/>
        <v>1300</v>
      </c>
      <c r="N22" s="1"/>
    </row>
    <row r="23" spans="1:14" s="2" customFormat="1">
      <c r="A23" s="7">
        <f t="shared" si="1"/>
        <v>20</v>
      </c>
      <c r="B23" s="8" t="s">
        <v>64</v>
      </c>
      <c r="C23" s="8" t="s">
        <v>73</v>
      </c>
      <c r="D23" s="8" t="s">
        <v>74</v>
      </c>
      <c r="E23" s="9" t="s">
        <v>17</v>
      </c>
      <c r="F23" s="8" t="s">
        <v>75</v>
      </c>
      <c r="G23" s="8">
        <v>8</v>
      </c>
      <c r="H23" s="10">
        <f>VLOOKUP(F23,'[1]AMRUTANJAN HEALTH CARE'!$C$3:$D$115,2,FALSE)</f>
        <v>53</v>
      </c>
      <c r="I23" s="10">
        <f t="shared" si="0"/>
        <v>424</v>
      </c>
      <c r="N23" s="1"/>
    </row>
    <row r="24" spans="1:14" s="2" customFormat="1">
      <c r="A24" s="7">
        <f t="shared" si="1"/>
        <v>21</v>
      </c>
      <c r="B24" s="8" t="s">
        <v>64</v>
      </c>
      <c r="C24" s="8" t="s">
        <v>76</v>
      </c>
      <c r="D24" s="8" t="s">
        <v>77</v>
      </c>
      <c r="E24" s="9" t="s">
        <v>17</v>
      </c>
      <c r="F24" s="8" t="s">
        <v>61</v>
      </c>
      <c r="G24" s="8">
        <v>2</v>
      </c>
      <c r="H24" s="10">
        <f>VLOOKUP(F24,'[1]AMRUTANJAN HEALTH CARE'!$C$3:$D$115,2,FALSE)</f>
        <v>53</v>
      </c>
      <c r="I24" s="10">
        <f t="shared" si="0"/>
        <v>106</v>
      </c>
      <c r="N24" s="1"/>
    </row>
    <row r="25" spans="1:14" s="2" customFormat="1">
      <c r="A25" s="7">
        <f t="shared" si="1"/>
        <v>22</v>
      </c>
      <c r="B25" s="8" t="s">
        <v>64</v>
      </c>
      <c r="C25" s="8" t="s">
        <v>78</v>
      </c>
      <c r="D25" s="8" t="s">
        <v>79</v>
      </c>
      <c r="E25" s="9" t="s">
        <v>17</v>
      </c>
      <c r="F25" s="8" t="s">
        <v>80</v>
      </c>
      <c r="G25" s="8">
        <v>15</v>
      </c>
      <c r="H25" s="10">
        <f>VLOOKUP(F25,'[1]AMRUTANJAN HEALTH CARE'!$C$3:$D$115,2,FALSE)</f>
        <v>53</v>
      </c>
      <c r="I25" s="10">
        <f t="shared" si="0"/>
        <v>795</v>
      </c>
      <c r="N25" s="1"/>
    </row>
    <row r="26" spans="1:14" s="2" customFormat="1">
      <c r="A26" s="7">
        <f t="shared" si="1"/>
        <v>23</v>
      </c>
      <c r="B26" s="8" t="s">
        <v>81</v>
      </c>
      <c r="C26" s="8" t="s">
        <v>82</v>
      </c>
      <c r="D26" s="8" t="s">
        <v>83</v>
      </c>
      <c r="E26" s="9" t="s">
        <v>17</v>
      </c>
      <c r="F26" s="8" t="s">
        <v>84</v>
      </c>
      <c r="G26" s="8">
        <v>14</v>
      </c>
      <c r="H26" s="10">
        <f>VLOOKUP(F26,'[1]AMRUTANJAN HEALTH CARE'!$C$3:$D$115,2,FALSE)</f>
        <v>80</v>
      </c>
      <c r="I26" s="10">
        <f t="shared" si="0"/>
        <v>1120</v>
      </c>
      <c r="N26" s="1"/>
    </row>
    <row r="27" spans="1:14" s="2" customFormat="1">
      <c r="A27" s="7">
        <f t="shared" si="1"/>
        <v>24</v>
      </c>
      <c r="B27" s="8" t="s">
        <v>81</v>
      </c>
      <c r="C27" s="8" t="s">
        <v>85</v>
      </c>
      <c r="D27" s="8" t="s">
        <v>86</v>
      </c>
      <c r="E27" s="9" t="s">
        <v>17</v>
      </c>
      <c r="F27" s="8" t="s">
        <v>87</v>
      </c>
      <c r="G27" s="8">
        <v>2</v>
      </c>
      <c r="H27" s="10">
        <f>VLOOKUP(F27,'[1]AMRUTANJAN HEALTH CARE'!$C$3:$D$115,2,FALSE)</f>
        <v>79</v>
      </c>
      <c r="I27" s="10">
        <f t="shared" si="0"/>
        <v>158</v>
      </c>
      <c r="N27" s="1"/>
    </row>
    <row r="28" spans="1:14" s="2" customFormat="1">
      <c r="A28" s="7">
        <f t="shared" si="1"/>
        <v>25</v>
      </c>
      <c r="B28" s="8" t="s">
        <v>88</v>
      </c>
      <c r="C28" s="8" t="s">
        <v>89</v>
      </c>
      <c r="D28" s="8" t="s">
        <v>90</v>
      </c>
      <c r="E28" s="9" t="s">
        <v>17</v>
      </c>
      <c r="F28" s="8" t="s">
        <v>91</v>
      </c>
      <c r="G28" s="8">
        <v>1</v>
      </c>
      <c r="H28" s="10">
        <f>VLOOKUP(F28,'[1]AMRUTANJAN HEALTH CARE'!$C$3:$D$115,2,FALSE)</f>
        <v>53</v>
      </c>
      <c r="I28" s="10">
        <f t="shared" si="0"/>
        <v>53</v>
      </c>
      <c r="N28" s="1"/>
    </row>
    <row r="29" spans="1:14" s="2" customFormat="1">
      <c r="A29" s="21" t="s">
        <v>92</v>
      </c>
      <c r="B29" s="22"/>
      <c r="C29" s="22"/>
      <c r="D29" s="22"/>
      <c r="E29" s="22"/>
      <c r="F29" s="22"/>
      <c r="G29" s="22"/>
      <c r="H29" s="23"/>
      <c r="I29" s="6">
        <f>SUM(I4:I28)</f>
        <v>13455</v>
      </c>
      <c r="N29" s="1"/>
    </row>
    <row r="30" spans="1:14" s="2" customFormat="1" ht="15.75" thickBot="1">
      <c r="A30"/>
      <c r="B30"/>
      <c r="C30"/>
      <c r="D30"/>
      <c r="E30"/>
      <c r="F30"/>
      <c r="G30" s="3">
        <f>SUM(G4:G28)</f>
        <v>226</v>
      </c>
      <c r="H30" s="5"/>
      <c r="I30" s="5"/>
      <c r="N30" s="1"/>
    </row>
    <row r="31" spans="1:14" ht="15" customHeight="1">
      <c r="A31" s="18" t="s">
        <v>3</v>
      </c>
      <c r="B31" s="19"/>
      <c r="C31" s="19"/>
      <c r="D31" s="19"/>
      <c r="E31" s="19"/>
      <c r="F31" s="19"/>
      <c r="G31" s="19"/>
      <c r="H31" s="19"/>
      <c r="I31" s="20"/>
    </row>
    <row r="32" spans="1:14" ht="15" customHeight="1">
      <c r="A32" s="11" t="s">
        <v>13</v>
      </c>
      <c r="B32" s="12"/>
      <c r="C32" s="12"/>
      <c r="D32" s="12"/>
      <c r="E32" s="12"/>
      <c r="F32" s="12"/>
      <c r="G32" s="12"/>
      <c r="H32" s="12"/>
      <c r="I32" s="13"/>
    </row>
    <row r="33" spans="1:9" ht="30" customHeight="1" thickBot="1">
      <c r="A33" s="14" t="s">
        <v>4</v>
      </c>
      <c r="B33" s="15"/>
      <c r="C33" s="15"/>
      <c r="D33" s="15"/>
      <c r="E33" s="15"/>
      <c r="F33" s="15"/>
      <c r="G33" s="15"/>
      <c r="H33" s="15"/>
      <c r="I33" s="16"/>
    </row>
  </sheetData>
  <mergeCells count="8">
    <mergeCell ref="A32:I32"/>
    <mergeCell ref="A33:I33"/>
    <mergeCell ref="A2:F2"/>
    <mergeCell ref="G1:I1"/>
    <mergeCell ref="G2:I2"/>
    <mergeCell ref="A1:F1"/>
    <mergeCell ref="A31:I31"/>
    <mergeCell ref="A29:H29"/>
  </mergeCells>
  <conditionalFormatting sqref="C4:C28">
    <cfRule type="duplicateValues" dxfId="0" priority="2"/>
  </conditionalFormatting>
  <pageMargins left="0.51181102362204722" right="0.23622047244094491" top="0.56999999999999995" bottom="0.44" header="0.19" footer="0.2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2024-05-18T08:17:46Z</cp:lastPrinted>
  <dcterms:created xsi:type="dcterms:W3CDTF">2023-06-13T11:10:02Z</dcterms:created>
  <dcterms:modified xsi:type="dcterms:W3CDTF">2024-05-18T08:17:47Z</dcterms:modified>
</cp:coreProperties>
</file>