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I4" l="1"/>
  <c r="H5"/>
  <c r="J5" s="1"/>
  <c r="H6"/>
  <c r="J6" s="1"/>
  <c r="H7"/>
  <c r="J7" s="1"/>
  <c r="H8"/>
  <c r="J8" s="1"/>
  <c r="H9"/>
  <c r="J9" s="1"/>
  <c r="H10"/>
  <c r="J10" s="1"/>
  <c r="H4"/>
  <c r="J4" s="1"/>
</calcChain>
</file>

<file path=xl/sharedStrings.xml><?xml version="1.0" encoding="utf-8"?>
<sst xmlns="http://schemas.openxmlformats.org/spreadsheetml/2006/main" count="51" uniqueCount="42">
  <si>
    <t>02/5/2025</t>
  </si>
  <si>
    <t>43</t>
  </si>
  <si>
    <t>03/5/2025</t>
  </si>
  <si>
    <t>28</t>
  </si>
  <si>
    <t>07/5/2025</t>
  </si>
  <si>
    <t>712</t>
  </si>
  <si>
    <t>27/5/2025</t>
  </si>
  <si>
    <t>72</t>
  </si>
  <si>
    <t>48</t>
  </si>
  <si>
    <t>31/5/2025</t>
  </si>
  <si>
    <t>713</t>
  </si>
  <si>
    <t>01/5/2025</t>
  </si>
  <si>
    <t>204199</t>
  </si>
  <si>
    <t>SL</t>
  </si>
  <si>
    <t>DATE</t>
  </si>
  <si>
    <t>LR NO</t>
  </si>
  <si>
    <t>INV NO</t>
  </si>
  <si>
    <t>FROM</t>
  </si>
  <si>
    <t>TO</t>
  </si>
  <si>
    <t>CASE</t>
  </si>
  <si>
    <t>DO/02068</t>
  </si>
  <si>
    <t>DO/02271</t>
  </si>
  <si>
    <t>DO/03357</t>
  </si>
  <si>
    <t>DO/03384</t>
  </si>
  <si>
    <t>DO/03652</t>
  </si>
  <si>
    <t>MA/01037</t>
  </si>
  <si>
    <t>NIMAPARA</t>
  </si>
  <si>
    <t>KAMAKHYANAGAR</t>
  </si>
  <si>
    <t>NUAPATNA</t>
  </si>
  <si>
    <t>BHUBAN</t>
  </si>
  <si>
    <t>UDALA</t>
  </si>
  <si>
    <t>CTC</t>
  </si>
  <si>
    <t>RATE</t>
  </si>
  <si>
    <t>LR.CH</t>
  </si>
  <si>
    <t>AMOUNT</t>
  </si>
  <si>
    <t>INVOICE
PRAGATI LOGISTICS,SAMANTA SAHI KHUNTIA LANE,8984191006
GST No:21AGHPB9356M1Z9</t>
  </si>
  <si>
    <t xml:space="preserve">R S TRADERS
Address:CHOUDHUARY BAZAR BUXIBAZAR CUTTACK ,9937087400
GST No:21AATFR9104R1ZI
</t>
  </si>
  <si>
    <t>DO/58</t>
  </si>
  <si>
    <t>Thanking you for your business.
PRAGATI LOGISTICS</t>
  </si>
  <si>
    <t>(RUPEES EIGHT THOUSAND EIGHT HUNDRED SEVENTY THREE ONLY)</t>
  </si>
  <si>
    <t>Kindly, verify &amp; confirm within 7 days, else GST will be filed by 20th JUNE, 2025. 
GST to be paid by Consignor under Reverse Charge Mechanism(RCM) as per GST.</t>
  </si>
  <si>
    <t xml:space="preserve">Bill Date : 31/05/2025
Bill NO : 7160
Total Amount : 8873.00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</si>
</sst>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133350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  <row r="112">
          <cell r="C112" t="str">
            <v>GOP</v>
          </cell>
          <cell r="D112">
            <v>80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10.42578125" customWidth="1"/>
    <col min="3" max="3" width="10.140625" customWidth="1"/>
    <col min="4" max="4" width="8.140625" customWidth="1"/>
    <col min="5" max="5" width="6.85546875" customWidth="1"/>
    <col min="6" max="6" width="17.85546875" bestFit="1" customWidth="1"/>
    <col min="7" max="7" width="5.42578125" bestFit="1" customWidth="1"/>
    <col min="8" max="8" width="7.28515625" customWidth="1"/>
    <col min="9" max="9" width="8" customWidth="1"/>
    <col min="10" max="10" width="10.42578125" customWidth="1"/>
  </cols>
  <sheetData>
    <row r="1" spans="1:10" s="9" customFormat="1" ht="75" customHeight="1">
      <c r="A1" s="4"/>
      <c r="B1" s="5"/>
      <c r="C1" s="5"/>
      <c r="D1" s="5"/>
      <c r="E1" s="5"/>
      <c r="F1" s="5"/>
      <c r="G1" s="6"/>
      <c r="H1" s="7" t="s">
        <v>35</v>
      </c>
      <c r="I1" s="8"/>
      <c r="J1" s="8"/>
    </row>
    <row r="2" spans="1:10" s="9" customFormat="1" ht="60.75" customHeight="1">
      <c r="A2" s="10" t="s">
        <v>36</v>
      </c>
      <c r="B2" s="11"/>
      <c r="C2" s="11"/>
      <c r="D2" s="11"/>
      <c r="E2" s="11"/>
      <c r="F2" s="11"/>
      <c r="G2" s="12"/>
      <c r="H2" s="13" t="s">
        <v>41</v>
      </c>
      <c r="I2" s="14"/>
      <c r="J2" s="14"/>
    </row>
    <row r="3" spans="1:10" s="3" customForma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32</v>
      </c>
      <c r="I3" s="2" t="s">
        <v>33</v>
      </c>
      <c r="J3" s="2" t="s">
        <v>34</v>
      </c>
    </row>
    <row r="4" spans="1:10">
      <c r="A4" s="1">
        <v>1</v>
      </c>
      <c r="B4" s="1" t="s">
        <v>11</v>
      </c>
      <c r="C4" s="1" t="s">
        <v>25</v>
      </c>
      <c r="D4" s="1" t="s">
        <v>12</v>
      </c>
      <c r="E4" s="1" t="s">
        <v>31</v>
      </c>
      <c r="F4" s="1" t="s">
        <v>30</v>
      </c>
      <c r="G4" s="1">
        <v>3</v>
      </c>
      <c r="H4" s="15">
        <f>VLOOKUP(F4,'[1]R S TRADERS'!$C$4:$D$112,2,FALSE)</f>
        <v>97</v>
      </c>
      <c r="I4" s="15">
        <f>30</f>
        <v>30</v>
      </c>
      <c r="J4" s="15">
        <f>G4*H4+I4</f>
        <v>321</v>
      </c>
    </row>
    <row r="5" spans="1:10">
      <c r="A5" s="1">
        <v>2</v>
      </c>
      <c r="B5" s="1" t="s">
        <v>0</v>
      </c>
      <c r="C5" s="16" t="s">
        <v>37</v>
      </c>
      <c r="D5" s="1" t="s">
        <v>1</v>
      </c>
      <c r="E5" s="1" t="s">
        <v>31</v>
      </c>
      <c r="F5" s="1" t="s">
        <v>26</v>
      </c>
      <c r="G5" s="1">
        <v>39</v>
      </c>
      <c r="H5" s="15">
        <f>VLOOKUP(F5,'[1]R S TRADERS'!$C$4:$D$112,2,FALSE)</f>
        <v>79</v>
      </c>
      <c r="I5" s="15">
        <v>30</v>
      </c>
      <c r="J5" s="15">
        <f t="shared" ref="J5:J10" si="0">G5*H5+I5</f>
        <v>3111</v>
      </c>
    </row>
    <row r="6" spans="1:10">
      <c r="A6" s="1">
        <v>3</v>
      </c>
      <c r="B6" s="1" t="s">
        <v>2</v>
      </c>
      <c r="C6" s="1" t="s">
        <v>20</v>
      </c>
      <c r="D6" s="1" t="s">
        <v>3</v>
      </c>
      <c r="E6" s="1" t="s">
        <v>31</v>
      </c>
      <c r="F6" s="1" t="s">
        <v>27</v>
      </c>
      <c r="G6" s="1">
        <v>29</v>
      </c>
      <c r="H6" s="15">
        <f>VLOOKUP(F6,'[1]R S TRADERS'!$C$4:$D$112,2,FALSE)</f>
        <v>76</v>
      </c>
      <c r="I6" s="15">
        <v>30</v>
      </c>
      <c r="J6" s="15">
        <f t="shared" si="0"/>
        <v>2234</v>
      </c>
    </row>
    <row r="7" spans="1:10">
      <c r="A7" s="1">
        <v>4</v>
      </c>
      <c r="B7" s="1" t="s">
        <v>4</v>
      </c>
      <c r="C7" s="1" t="s">
        <v>21</v>
      </c>
      <c r="D7" s="1" t="s">
        <v>5</v>
      </c>
      <c r="E7" s="1" t="s">
        <v>31</v>
      </c>
      <c r="F7" s="1" t="s">
        <v>28</v>
      </c>
      <c r="G7" s="1">
        <v>4</v>
      </c>
      <c r="H7" s="15">
        <f>VLOOKUP(F7,'[1]R S TRADERS'!$C$4:$D$112,2,FALSE)</f>
        <v>80</v>
      </c>
      <c r="I7" s="15">
        <v>30</v>
      </c>
      <c r="J7" s="15">
        <f t="shared" si="0"/>
        <v>350</v>
      </c>
    </row>
    <row r="8" spans="1:10">
      <c r="A8" s="1">
        <v>5</v>
      </c>
      <c r="B8" s="1" t="s">
        <v>6</v>
      </c>
      <c r="C8" s="1" t="s">
        <v>22</v>
      </c>
      <c r="D8" s="1" t="s">
        <v>7</v>
      </c>
      <c r="E8" s="1" t="s">
        <v>31</v>
      </c>
      <c r="F8" s="1" t="s">
        <v>27</v>
      </c>
      <c r="G8" s="1">
        <v>11</v>
      </c>
      <c r="H8" s="15">
        <f>VLOOKUP(F8,'[1]R S TRADERS'!$C$4:$D$112,2,FALSE)</f>
        <v>76</v>
      </c>
      <c r="I8" s="15">
        <v>30</v>
      </c>
      <c r="J8" s="15">
        <f t="shared" si="0"/>
        <v>866</v>
      </c>
    </row>
    <row r="9" spans="1:10">
      <c r="A9" s="1">
        <v>6</v>
      </c>
      <c r="B9" s="1" t="s">
        <v>6</v>
      </c>
      <c r="C9" s="1" t="s">
        <v>23</v>
      </c>
      <c r="D9" s="1" t="s">
        <v>8</v>
      </c>
      <c r="E9" s="1" t="s">
        <v>31</v>
      </c>
      <c r="F9" s="1" t="s">
        <v>28</v>
      </c>
      <c r="G9" s="1">
        <v>13</v>
      </c>
      <c r="H9" s="15">
        <f>VLOOKUP(F9,'[1]R S TRADERS'!$C$4:$D$112,2,FALSE)</f>
        <v>80</v>
      </c>
      <c r="I9" s="15">
        <v>30</v>
      </c>
      <c r="J9" s="15">
        <f t="shared" si="0"/>
        <v>1070</v>
      </c>
    </row>
    <row r="10" spans="1:10">
      <c r="A10" s="1">
        <v>7</v>
      </c>
      <c r="B10" s="1" t="s">
        <v>9</v>
      </c>
      <c r="C10" s="1" t="s">
        <v>24</v>
      </c>
      <c r="D10" s="1" t="s">
        <v>10</v>
      </c>
      <c r="E10" s="1" t="s">
        <v>31</v>
      </c>
      <c r="F10" s="1" t="s">
        <v>29</v>
      </c>
      <c r="G10" s="1">
        <v>11</v>
      </c>
      <c r="H10" s="15">
        <f>VLOOKUP(F10,'[1]R S TRADERS'!$C$4:$D$112,2,FALSE)</f>
        <v>81</v>
      </c>
      <c r="I10" s="15">
        <v>30</v>
      </c>
      <c r="J10" s="15">
        <f t="shared" si="0"/>
        <v>921</v>
      </c>
    </row>
    <row r="11" spans="1:10" s="22" customFormat="1">
      <c r="A11" s="17" t="s">
        <v>39</v>
      </c>
      <c r="B11" s="18"/>
      <c r="C11" s="18"/>
      <c r="D11" s="18"/>
      <c r="E11" s="18"/>
      <c r="F11" s="18"/>
      <c r="G11" s="18"/>
      <c r="H11" s="19"/>
      <c r="I11" s="20"/>
      <c r="J11" s="21">
        <f>SUM(J4:J10)</f>
        <v>8873</v>
      </c>
    </row>
    <row r="12" spans="1:10" s="22" customFormat="1" ht="30" customHeight="1">
      <c r="A12" s="23" t="s">
        <v>40</v>
      </c>
      <c r="B12" s="23"/>
      <c r="C12" s="23"/>
      <c r="D12" s="23"/>
      <c r="E12" s="23"/>
      <c r="F12" s="23"/>
      <c r="G12" s="23"/>
      <c r="H12" s="24"/>
      <c r="I12" s="24"/>
      <c r="J12" s="24"/>
    </row>
    <row r="13" spans="1:10" s="22" customFormat="1" ht="30" customHeight="1">
      <c r="A13" s="23" t="s">
        <v>38</v>
      </c>
      <c r="B13" s="23"/>
      <c r="C13" s="23"/>
      <c r="D13" s="23"/>
      <c r="E13" s="23"/>
      <c r="F13" s="23"/>
      <c r="G13" s="23"/>
      <c r="H13" s="24"/>
      <c r="I13" s="24"/>
      <c r="J13" s="24"/>
    </row>
  </sheetData>
  <sortState ref="B2:G8">
    <sortCondition ref="B2:B8"/>
  </sortState>
  <mergeCells count="7">
    <mergeCell ref="A13:J13"/>
    <mergeCell ref="A1:G1"/>
    <mergeCell ref="H1:J1"/>
    <mergeCell ref="A2:G2"/>
    <mergeCell ref="H2:J2"/>
    <mergeCell ref="A11:I11"/>
    <mergeCell ref="A12:J12"/>
  </mergeCells>
  <conditionalFormatting sqref="C1:C2">
    <cfRule type="duplicateValues" dxfId="3" priority="2"/>
  </conditionalFormatting>
  <conditionalFormatting sqref="C11:C1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2025-06-12T10:39:00Z</dcterms:created>
  <dcterms:modified xsi:type="dcterms:W3CDTF">2025-06-14T05:53:24Z</dcterms:modified>
</cp:coreProperties>
</file>