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Sheet1!$A$8:$L$26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I21" i="1" l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I9" i="1"/>
  <c r="H9" i="1"/>
  <c r="L9" i="1" l="1"/>
  <c r="L22" i="1" s="1"/>
</calcChain>
</file>

<file path=xl/sharedStrings.xml><?xml version="1.0" encoding="utf-8"?>
<sst xmlns="http://schemas.openxmlformats.org/spreadsheetml/2006/main" count="107" uniqueCount="83">
  <si>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</si>
  <si>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</si>
  <si>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</si>
  <si>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</si>
  <si>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</si>
  <si>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</si>
  <si>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</si>
  <si>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</si>
  <si>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</si>
  <si>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</si>
  <si>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</si>
  <si>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</si>
  <si>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</si>
  <si>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</si>
  <si>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</si>
  <si>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</si>
  <si>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</si>
  <si>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</si>
  <si>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</si>
  <si>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</si>
  <si>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</si>
  <si>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</si>
  <si>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</si>
  <si>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</si>
  <si>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</si>
  <si>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KEONJHAR</t>
  </si>
  <si>
    <t>Kindly, verify &amp; confirm within 7 days.
GST to be paid by Consignor under Reverse Charge Mechanism(RCM) as per GST.</t>
  </si>
  <si>
    <t>PARTY NAME</t>
  </si>
  <si>
    <t>BHAWANI ENTERPRISES</t>
  </si>
  <si>
    <t>KARANJIA</t>
  </si>
  <si>
    <t>SHYAM RAS</t>
  </si>
  <si>
    <t>KARNANI AGENCY</t>
  </si>
  <si>
    <t>FUTURE AGENCY</t>
  </si>
  <si>
    <t>ADDA</t>
  </si>
  <si>
    <t>PINAKI ASSOCIATE</t>
  </si>
  <si>
    <t>PHULBANI</t>
  </si>
  <si>
    <t>LAXMI NURSHINGH STORE</t>
  </si>
  <si>
    <t>BARIPADA</t>
  </si>
  <si>
    <t>MAA JAGADHATRI ENTERPRISES</t>
  </si>
  <si>
    <t>INVOICE DATE : 30/11/2025</t>
  </si>
  <si>
    <t>MONTH   : NOVEMBER, 2025</t>
  </si>
  <si>
    <t>14/11/2025</t>
  </si>
  <si>
    <t>PL/JA/14216</t>
  </si>
  <si>
    <t>1701</t>
  </si>
  <si>
    <t>PL/JA/14222</t>
  </si>
  <si>
    <t>1700</t>
  </si>
  <si>
    <t>BALUGAON</t>
  </si>
  <si>
    <t>JYOTI TRADERS</t>
  </si>
  <si>
    <t>19/11/2025</t>
  </si>
  <si>
    <t>PL/JA/14492</t>
  </si>
  <si>
    <t>1729</t>
  </si>
  <si>
    <t>PL/JA/14494</t>
  </si>
  <si>
    <t>1730</t>
  </si>
  <si>
    <t>PL/JA/14499</t>
  </si>
  <si>
    <t>1733</t>
  </si>
  <si>
    <t>PL/JA/14514</t>
  </si>
  <si>
    <t>1723</t>
  </si>
  <si>
    <t>21/11/2025</t>
  </si>
  <si>
    <t>PL/JA/14571</t>
  </si>
  <si>
    <t>1748</t>
  </si>
  <si>
    <t>ITAMATI</t>
  </si>
  <si>
    <t>ARIYANNA ENTERPRISERS</t>
  </si>
  <si>
    <t>PL/JA/14572</t>
  </si>
  <si>
    <t>1749</t>
  </si>
  <si>
    <t>URADHA ADASPUR</t>
  </si>
  <si>
    <t>SAI SHRI AGENCY</t>
  </si>
  <si>
    <t>PL/JA/14583</t>
  </si>
  <si>
    <t>1750</t>
  </si>
  <si>
    <t>22/11/2025</t>
  </si>
  <si>
    <t>PL/JA/14644</t>
  </si>
  <si>
    <t>1757</t>
  </si>
  <si>
    <t>CHANDANPUR</t>
  </si>
  <si>
    <t>SASHIMANI SUPPLIER</t>
  </si>
  <si>
    <t>25/11/2025</t>
  </si>
  <si>
    <t>PL/JA/14742</t>
  </si>
  <si>
    <t>1769</t>
  </si>
  <si>
    <t>PL/JA/14778</t>
  </si>
  <si>
    <t>1774</t>
  </si>
  <si>
    <t>PG/JAA/02223</t>
  </si>
  <si>
    <t>1770</t>
  </si>
  <si>
    <t>KARNANI AGENCIES</t>
  </si>
  <si>
    <t>(RUPEES FOURTEEN THOUSAND THREE HUNDRED FIVE ONLY)</t>
  </si>
  <si>
    <t>BILL NO : 21862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</si>
</sst>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vertical="center"/>
    </xf>
    <xf numFmtId="0" fontId="15" fillId="0" borderId="9" xfId="0" applyNumberFormat="1" applyFont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0" fontId="0" fillId="2" borderId="1" xfId="0" applyNumberFormat="1" applyFont="1" applyFill="1" applyBorder="1"/>
    <xf numFmtId="0" fontId="0" fillId="0" borderId="2" xfId="0" applyNumberFormat="1" applyFont="1" applyBorder="1"/>
    <xf numFmtId="0" fontId="16" fillId="2" borderId="2" xfId="0" applyNumberFormat="1" applyFont="1" applyFill="1" applyBorder="1"/>
    <xf numFmtId="0" fontId="16" fillId="0" borderId="2" xfId="0" applyNumberFormat="1" applyFont="1" applyBorder="1"/>
    <xf numFmtId="0" fontId="15" fillId="0" borderId="12" xfId="0" applyNumberFormat="1" applyFont="1" applyBorder="1" applyAlignment="1">
      <alignment horizontal="right" vertic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16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16" fillId="0" borderId="6" xfId="0" applyNumberFormat="1" applyFont="1" applyBorder="1"/>
    <xf numFmtId="2" fontId="0" fillId="0" borderId="6" xfId="0" applyNumberFormat="1" applyFont="1" applyBorder="1"/>
    <xf numFmtId="2" fontId="0" fillId="0" borderId="17" xfId="0" applyNumberFormat="1" applyFont="1" applyBorder="1"/>
    <xf numFmtId="2" fontId="15" fillId="0" borderId="11" xfId="0" applyNumberFormat="1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right" vertical="center"/>
    </xf>
    <xf numFmtId="0" fontId="15" fillId="0" borderId="10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tabSelected="1" zoomScale="145" zoomScaleNormal="145" workbookViewId="0">
      <selection activeCell="Q12" sqref="Q12"/>
    </sheetView>
  </sheetViews>
  <sheetFormatPr defaultRowHeight="15" customHeight="1"/>
  <cols>
    <col min="1" max="1" width="4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3.85546875" style="27" bestFit="1" customWidth="1"/>
    <col min="7" max="7" width="5.42578125" style="26" bestFit="1" customWidth="1"/>
    <col min="8" max="8" width="6.85546875" style="30" customWidth="1"/>
    <col min="9" max="9" width="6.28515625" style="30" customWidth="1"/>
    <col min="10" max="10" width="6.85546875" style="30" customWidth="1"/>
    <col min="11" max="11" width="6.5703125" style="30" customWidth="1"/>
    <col min="12" max="12" width="9.140625" style="27" bestFit="1" customWidth="1"/>
    <col min="13" max="13" width="30.42578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40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82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39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 thickBo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 thickBot="1">
      <c r="A8" s="53" t="s">
        <v>10</v>
      </c>
      <c r="B8" s="54" t="s">
        <v>11</v>
      </c>
      <c r="C8" s="54" t="s">
        <v>12</v>
      </c>
      <c r="D8" s="54" t="s">
        <v>24</v>
      </c>
      <c r="E8" s="54" t="s">
        <v>13</v>
      </c>
      <c r="F8" s="54" t="s">
        <v>14</v>
      </c>
      <c r="G8" s="54" t="s">
        <v>15</v>
      </c>
      <c r="H8" s="55" t="s">
        <v>16</v>
      </c>
      <c r="I8" s="55" t="s">
        <v>17</v>
      </c>
      <c r="J8" s="55" t="s">
        <v>18</v>
      </c>
      <c r="K8" s="55" t="s">
        <v>19</v>
      </c>
      <c r="L8" s="56" t="s">
        <v>20</v>
      </c>
      <c r="M8" s="49" t="s">
        <v>27</v>
      </c>
    </row>
    <row r="9" spans="1:13" s="31" customFormat="1" ht="15" customHeight="1">
      <c r="A9" s="65">
        <v>1</v>
      </c>
      <c r="B9" s="66" t="s">
        <v>41</v>
      </c>
      <c r="C9" s="66" t="s">
        <v>42</v>
      </c>
      <c r="D9" s="66" t="s">
        <v>43</v>
      </c>
      <c r="E9" s="67" t="s">
        <v>22</v>
      </c>
      <c r="F9" s="66" t="s">
        <v>23</v>
      </c>
      <c r="G9" s="66">
        <v>7</v>
      </c>
      <c r="H9" s="68">
        <f>VLOOKUP(F9,'[1]N RANGA RAO'!$C$3:$D$164,2,FALSE)</f>
        <v>56</v>
      </c>
      <c r="I9" s="68">
        <f t="shared" ref="I9:I20" si="0">G9*1</f>
        <v>7</v>
      </c>
      <c r="J9" s="68">
        <v>0</v>
      </c>
      <c r="K9" s="68">
        <v>30</v>
      </c>
      <c r="L9" s="69">
        <f t="shared" ref="L9:L20" si="1">G9*H9+I9+J9+K9</f>
        <v>429</v>
      </c>
      <c r="M9" s="61" t="s">
        <v>31</v>
      </c>
    </row>
    <row r="10" spans="1:13" s="31" customFormat="1" ht="15" customHeight="1">
      <c r="A10" s="70">
        <f>A9+1</f>
        <v>2</v>
      </c>
      <c r="B10" s="57" t="s">
        <v>41</v>
      </c>
      <c r="C10" s="57" t="s">
        <v>44</v>
      </c>
      <c r="D10" s="57" t="s">
        <v>45</v>
      </c>
      <c r="E10" s="58" t="s">
        <v>22</v>
      </c>
      <c r="F10" s="57" t="s">
        <v>46</v>
      </c>
      <c r="G10" s="57">
        <v>8</v>
      </c>
      <c r="H10" s="59">
        <f>VLOOKUP(F10,'[1]N RANGA RAO'!$C$3:$D$164,2,FALSE)</f>
        <v>60</v>
      </c>
      <c r="I10" s="59">
        <f t="shared" si="0"/>
        <v>8</v>
      </c>
      <c r="J10" s="59">
        <v>0</v>
      </c>
      <c r="K10" s="59">
        <v>30</v>
      </c>
      <c r="L10" s="71">
        <f t="shared" si="1"/>
        <v>518</v>
      </c>
      <c r="M10" s="61" t="s">
        <v>47</v>
      </c>
    </row>
    <row r="11" spans="1:13" s="31" customFormat="1" ht="15" customHeight="1">
      <c r="A11" s="70">
        <f t="shared" ref="A11:A21" si="2">A10+1</f>
        <v>3</v>
      </c>
      <c r="B11" s="60" t="s">
        <v>48</v>
      </c>
      <c r="C11" s="60" t="s">
        <v>49</v>
      </c>
      <c r="D11" s="60" t="s">
        <v>50</v>
      </c>
      <c r="E11" s="58" t="s">
        <v>22</v>
      </c>
      <c r="F11" s="60" t="s">
        <v>33</v>
      </c>
      <c r="G11" s="60">
        <v>10</v>
      </c>
      <c r="H11" s="59">
        <f>VLOOKUP(F11,'[1]N RANGA RAO'!$C$3:$D$164,2,FALSE)</f>
        <v>60</v>
      </c>
      <c r="I11" s="59">
        <f t="shared" si="0"/>
        <v>10</v>
      </c>
      <c r="J11" s="59">
        <v>450</v>
      </c>
      <c r="K11" s="59">
        <v>30</v>
      </c>
      <c r="L11" s="71">
        <f t="shared" si="1"/>
        <v>1090</v>
      </c>
      <c r="M11" s="62" t="s">
        <v>32</v>
      </c>
    </row>
    <row r="12" spans="1:13" s="31" customFormat="1" ht="15" customHeight="1">
      <c r="A12" s="70">
        <f t="shared" si="2"/>
        <v>4</v>
      </c>
      <c r="B12" s="57" t="s">
        <v>48</v>
      </c>
      <c r="C12" s="57" t="s">
        <v>51</v>
      </c>
      <c r="D12" s="57" t="s">
        <v>52</v>
      </c>
      <c r="E12" s="58" t="s">
        <v>22</v>
      </c>
      <c r="F12" s="57" t="s">
        <v>25</v>
      </c>
      <c r="G12" s="57">
        <v>7</v>
      </c>
      <c r="H12" s="59">
        <f>VLOOKUP(F12,'[1]N RANGA RAO'!$C$3:$D$164,2,FALSE)</f>
        <v>61</v>
      </c>
      <c r="I12" s="59">
        <f t="shared" si="0"/>
        <v>7</v>
      </c>
      <c r="J12" s="59">
        <v>0</v>
      </c>
      <c r="K12" s="59">
        <v>30</v>
      </c>
      <c r="L12" s="71">
        <f t="shared" si="1"/>
        <v>464</v>
      </c>
      <c r="M12" s="61" t="s">
        <v>34</v>
      </c>
    </row>
    <row r="13" spans="1:13" s="31" customFormat="1" ht="15" customHeight="1">
      <c r="A13" s="70">
        <f t="shared" si="2"/>
        <v>5</v>
      </c>
      <c r="B13" s="57" t="s">
        <v>48</v>
      </c>
      <c r="C13" s="57" t="s">
        <v>53</v>
      </c>
      <c r="D13" s="57" t="s">
        <v>54</v>
      </c>
      <c r="E13" s="58" t="s">
        <v>22</v>
      </c>
      <c r="F13" s="57" t="s">
        <v>23</v>
      </c>
      <c r="G13" s="57">
        <v>23</v>
      </c>
      <c r="H13" s="59">
        <f>VLOOKUP(F13,'[1]N RANGA RAO'!$C$3:$D$164,2,FALSE)</f>
        <v>56</v>
      </c>
      <c r="I13" s="59">
        <f t="shared" si="0"/>
        <v>23</v>
      </c>
      <c r="J13" s="59">
        <v>0</v>
      </c>
      <c r="K13" s="59">
        <v>30</v>
      </c>
      <c r="L13" s="71">
        <f t="shared" si="1"/>
        <v>1341</v>
      </c>
      <c r="M13" s="61" t="s">
        <v>31</v>
      </c>
    </row>
    <row r="14" spans="1:13" s="31" customFormat="1" ht="15" customHeight="1">
      <c r="A14" s="70">
        <f t="shared" si="2"/>
        <v>6</v>
      </c>
      <c r="B14" s="57" t="s">
        <v>48</v>
      </c>
      <c r="C14" s="57" t="s">
        <v>55</v>
      </c>
      <c r="D14" s="57" t="s">
        <v>56</v>
      </c>
      <c r="E14" s="58" t="s">
        <v>22</v>
      </c>
      <c r="F14" s="57" t="s">
        <v>35</v>
      </c>
      <c r="G14" s="57">
        <v>46</v>
      </c>
      <c r="H14" s="59">
        <f>VLOOKUP(F14,'[1]N RANGA RAO'!$C$3:$D$164,2,FALSE)</f>
        <v>66</v>
      </c>
      <c r="I14" s="59">
        <f t="shared" si="0"/>
        <v>46</v>
      </c>
      <c r="J14" s="59">
        <v>0</v>
      </c>
      <c r="K14" s="59">
        <v>30</v>
      </c>
      <c r="L14" s="71">
        <f t="shared" si="1"/>
        <v>3112</v>
      </c>
      <c r="M14" s="61" t="s">
        <v>36</v>
      </c>
    </row>
    <row r="15" spans="1:13" s="31" customFormat="1" ht="15" customHeight="1">
      <c r="A15" s="70">
        <f t="shared" si="2"/>
        <v>7</v>
      </c>
      <c r="B15" s="57" t="s">
        <v>57</v>
      </c>
      <c r="C15" s="57" t="s">
        <v>58</v>
      </c>
      <c r="D15" s="57" t="s">
        <v>59</v>
      </c>
      <c r="E15" s="58" t="s">
        <v>22</v>
      </c>
      <c r="F15" s="57" t="s">
        <v>60</v>
      </c>
      <c r="G15" s="57">
        <v>48</v>
      </c>
      <c r="H15" s="59">
        <f>VLOOKUP(F15,'[1]N RANGA RAO'!$C$3:$D$164,2,FALSE)</f>
        <v>62</v>
      </c>
      <c r="I15" s="59">
        <f t="shared" si="0"/>
        <v>48</v>
      </c>
      <c r="J15" s="59">
        <v>0</v>
      </c>
      <c r="K15" s="59">
        <v>30</v>
      </c>
      <c r="L15" s="71">
        <f t="shared" si="1"/>
        <v>3054</v>
      </c>
      <c r="M15" s="61" t="s">
        <v>61</v>
      </c>
    </row>
    <row r="16" spans="1:13" s="31" customFormat="1" ht="30">
      <c r="A16" s="51">
        <f t="shared" si="2"/>
        <v>8</v>
      </c>
      <c r="B16" s="46" t="s">
        <v>57</v>
      </c>
      <c r="C16" s="46" t="s">
        <v>62</v>
      </c>
      <c r="D16" s="46" t="s">
        <v>63</v>
      </c>
      <c r="E16" s="47" t="s">
        <v>22</v>
      </c>
      <c r="F16" s="78" t="s">
        <v>64</v>
      </c>
      <c r="G16" s="46">
        <v>5</v>
      </c>
      <c r="H16" s="48">
        <f>VLOOKUP(F16,'[1]N RANGA RAO'!$C$3:$D$164,2,FALSE)</f>
        <v>70</v>
      </c>
      <c r="I16" s="48">
        <f t="shared" si="0"/>
        <v>5</v>
      </c>
      <c r="J16" s="48">
        <v>0</v>
      </c>
      <c r="K16" s="48">
        <v>30</v>
      </c>
      <c r="L16" s="52">
        <f t="shared" si="1"/>
        <v>385</v>
      </c>
      <c r="M16" s="50" t="s">
        <v>65</v>
      </c>
    </row>
    <row r="17" spans="1:13" s="31" customFormat="1" ht="15" customHeight="1">
      <c r="A17" s="70">
        <f t="shared" si="2"/>
        <v>9</v>
      </c>
      <c r="B17" s="57" t="s">
        <v>57</v>
      </c>
      <c r="C17" s="57" t="s">
        <v>66</v>
      </c>
      <c r="D17" s="57" t="s">
        <v>67</v>
      </c>
      <c r="E17" s="58" t="s">
        <v>22</v>
      </c>
      <c r="F17" s="57" t="s">
        <v>25</v>
      </c>
      <c r="G17" s="57">
        <v>9</v>
      </c>
      <c r="H17" s="59">
        <f>VLOOKUP(F17,'[1]N RANGA RAO'!$C$3:$D$164,2,FALSE)</f>
        <v>61</v>
      </c>
      <c r="I17" s="59">
        <f t="shared" si="0"/>
        <v>9</v>
      </c>
      <c r="J17" s="59">
        <v>0</v>
      </c>
      <c r="K17" s="59">
        <v>30</v>
      </c>
      <c r="L17" s="71">
        <f t="shared" si="1"/>
        <v>588</v>
      </c>
      <c r="M17" s="61" t="s">
        <v>28</v>
      </c>
    </row>
    <row r="18" spans="1:13" s="31" customFormat="1" ht="15" customHeight="1">
      <c r="A18" s="70">
        <f t="shared" si="2"/>
        <v>10</v>
      </c>
      <c r="B18" s="57" t="s">
        <v>68</v>
      </c>
      <c r="C18" s="57" t="s">
        <v>69</v>
      </c>
      <c r="D18" s="57" t="s">
        <v>70</v>
      </c>
      <c r="E18" s="58" t="s">
        <v>22</v>
      </c>
      <c r="F18" s="60" t="s">
        <v>71</v>
      </c>
      <c r="G18" s="57">
        <v>13</v>
      </c>
      <c r="H18" s="59">
        <f>VLOOKUP(F18,'[1]N RANGA RAO'!$C$3:$D$164,2,FALSE)</f>
        <v>56</v>
      </c>
      <c r="I18" s="59">
        <f t="shared" si="0"/>
        <v>13</v>
      </c>
      <c r="J18" s="59">
        <v>0</v>
      </c>
      <c r="K18" s="59">
        <v>30</v>
      </c>
      <c r="L18" s="71">
        <f t="shared" si="1"/>
        <v>771</v>
      </c>
      <c r="M18" s="63" t="s">
        <v>72</v>
      </c>
    </row>
    <row r="19" spans="1:13" s="31" customFormat="1" ht="15" customHeight="1">
      <c r="A19" s="70">
        <f t="shared" si="2"/>
        <v>11</v>
      </c>
      <c r="B19" s="57" t="s">
        <v>73</v>
      </c>
      <c r="C19" s="57" t="s">
        <v>74</v>
      </c>
      <c r="D19" s="57" t="s">
        <v>75</v>
      </c>
      <c r="E19" s="58" t="s">
        <v>22</v>
      </c>
      <c r="F19" s="57" t="s">
        <v>37</v>
      </c>
      <c r="G19" s="57">
        <v>14</v>
      </c>
      <c r="H19" s="59">
        <f>VLOOKUP(F19,'[1]N RANGA RAO'!$C$3:$D$164,2,FALSE)</f>
        <v>56</v>
      </c>
      <c r="I19" s="59">
        <f t="shared" si="0"/>
        <v>14</v>
      </c>
      <c r="J19" s="59">
        <v>0</v>
      </c>
      <c r="K19" s="59">
        <v>30</v>
      </c>
      <c r="L19" s="71">
        <f t="shared" si="1"/>
        <v>828</v>
      </c>
      <c r="M19" s="61" t="s">
        <v>38</v>
      </c>
    </row>
    <row r="20" spans="1:13" s="31" customFormat="1" ht="15" customHeight="1">
      <c r="A20" s="70">
        <f t="shared" si="2"/>
        <v>12</v>
      </c>
      <c r="B20" s="57" t="s">
        <v>73</v>
      </c>
      <c r="C20" s="57" t="s">
        <v>76</v>
      </c>
      <c r="D20" s="57" t="s">
        <v>77</v>
      </c>
      <c r="E20" s="58" t="s">
        <v>22</v>
      </c>
      <c r="F20" s="60" t="s">
        <v>29</v>
      </c>
      <c r="G20" s="57">
        <v>9</v>
      </c>
      <c r="H20" s="59">
        <f>VLOOKUP(F20,'[1]N RANGA RAO'!$C$3:$D$164,2,FALSE)</f>
        <v>70</v>
      </c>
      <c r="I20" s="59">
        <f t="shared" si="0"/>
        <v>9</v>
      </c>
      <c r="J20" s="59">
        <v>0</v>
      </c>
      <c r="K20" s="59">
        <v>30</v>
      </c>
      <c r="L20" s="71">
        <f t="shared" si="1"/>
        <v>669</v>
      </c>
      <c r="M20" s="61" t="s">
        <v>30</v>
      </c>
    </row>
    <row r="21" spans="1:13" s="31" customFormat="1" ht="15" customHeight="1" thickBot="1">
      <c r="A21" s="72">
        <f t="shared" si="2"/>
        <v>13</v>
      </c>
      <c r="B21" s="73" t="s">
        <v>73</v>
      </c>
      <c r="C21" s="74" t="s">
        <v>78</v>
      </c>
      <c r="D21" s="73" t="s">
        <v>79</v>
      </c>
      <c r="E21" s="74" t="s">
        <v>22</v>
      </c>
      <c r="F21" s="74" t="s">
        <v>23</v>
      </c>
      <c r="G21" s="73">
        <v>18</v>
      </c>
      <c r="H21" s="75">
        <f>VLOOKUP(F21,'[1]N RANGA RAO'!$C$3:$D$164,2,FALSE)</f>
        <v>56</v>
      </c>
      <c r="I21" s="75">
        <f t="shared" ref="I21" si="3">G21*1</f>
        <v>18</v>
      </c>
      <c r="J21" s="75">
        <v>0</v>
      </c>
      <c r="K21" s="75">
        <v>30</v>
      </c>
      <c r="L21" s="76">
        <f t="shared" ref="L21" si="4">G21*H21+I21+J21+K21</f>
        <v>1056</v>
      </c>
      <c r="M21" s="61" t="s">
        <v>80</v>
      </c>
    </row>
    <row r="22" spans="1:13" s="31" customFormat="1" ht="15" customHeight="1" thickBot="1">
      <c r="A22" s="82" t="s">
        <v>81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77">
        <f>SUM(L9:L21)</f>
        <v>14305</v>
      </c>
      <c r="M22" s="64"/>
    </row>
    <row r="23" spans="1:13" s="39" customFormat="1" ht="33" customHeight="1" thickBot="1">
      <c r="A23" s="79" t="s">
        <v>26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1"/>
    </row>
    <row r="24" spans="1:13" s="39" customFormat="1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3" s="39" customFormat="1" ht="15" customHeight="1">
      <c r="A25" s="40"/>
      <c r="B25" s="40"/>
      <c r="C25" s="40"/>
      <c r="D25" s="40"/>
      <c r="E25" s="40"/>
      <c r="F25" s="40"/>
      <c r="G25" s="44"/>
      <c r="H25" s="40"/>
      <c r="I25" s="40"/>
      <c r="J25" s="40"/>
      <c r="K25" s="40"/>
      <c r="L25" s="40"/>
    </row>
    <row r="26" spans="1:13" s="24" customFormat="1" ht="15" customHeight="1">
      <c r="A26" s="26" t="s">
        <v>21</v>
      </c>
      <c r="B26" s="37"/>
      <c r="C26" s="38"/>
      <c r="D26" s="38"/>
      <c r="E26" s="38"/>
      <c r="F26" s="33"/>
      <c r="G26" s="28"/>
      <c r="I26" s="30"/>
      <c r="J26" s="30"/>
      <c r="K26" s="30"/>
    </row>
    <row r="27" spans="1:13" s="24" customFormat="1" ht="15" customHeight="1">
      <c r="A27" s="26"/>
      <c r="B27" s="37"/>
      <c r="C27" s="38"/>
      <c r="D27" s="38"/>
      <c r="E27" s="38"/>
      <c r="F27" s="33"/>
      <c r="G27" s="28"/>
      <c r="I27" s="30"/>
      <c r="J27" s="30"/>
      <c r="K27" s="30"/>
    </row>
    <row r="28" spans="1:13" s="24" customFormat="1" ht="15" customHeight="1">
      <c r="A28" s="26"/>
      <c r="B28" s="37"/>
      <c r="C28" s="38"/>
      <c r="D28" s="38"/>
      <c r="E28" s="38"/>
      <c r="F28" s="33"/>
      <c r="G28" s="28"/>
      <c r="H28" s="30"/>
      <c r="I28" s="30"/>
      <c r="J28" s="30"/>
      <c r="K28" s="30"/>
    </row>
    <row r="29" spans="1:13" s="24" customFormat="1" ht="15" customHeight="1">
      <c r="A29" s="26" t="s">
        <v>3</v>
      </c>
      <c r="B29" s="37"/>
      <c r="C29" s="38"/>
      <c r="D29" s="38"/>
      <c r="E29" s="38"/>
      <c r="F29" s="33"/>
      <c r="G29" s="28"/>
      <c r="H29" s="30"/>
      <c r="I29" s="30"/>
      <c r="J29" s="30"/>
      <c r="K29" s="30"/>
    </row>
    <row r="30" spans="1:13" s="24" customFormat="1" ht="15" customHeight="1">
      <c r="A30" s="25"/>
      <c r="B30" s="37"/>
      <c r="C30" s="38"/>
      <c r="D30" s="38"/>
      <c r="E30" s="38"/>
      <c r="F30" s="33"/>
      <c r="G30" s="28"/>
      <c r="H30" s="30"/>
      <c r="I30" s="30"/>
      <c r="K30" s="30"/>
    </row>
    <row r="31" spans="1:13" s="24" customFormat="1" ht="15" customHeight="1">
      <c r="A31" s="25"/>
      <c r="B31" s="37"/>
      <c r="C31" s="38"/>
      <c r="D31" s="38"/>
      <c r="E31" s="38"/>
      <c r="F31" s="33"/>
      <c r="G31" s="28"/>
      <c r="H31" s="19"/>
      <c r="I31" s="19"/>
      <c r="J31" s="30"/>
      <c r="K31" s="19"/>
    </row>
    <row r="32" spans="1:13" s="24" customFormat="1" ht="15" customHeight="1">
      <c r="A32" s="29"/>
      <c r="B32" s="37"/>
      <c r="C32" s="38"/>
      <c r="D32" s="38"/>
      <c r="E32" s="38"/>
      <c r="F32" s="27"/>
      <c r="G32" s="26"/>
      <c r="H32" s="30"/>
      <c r="I32" s="30"/>
      <c r="J32" s="30"/>
      <c r="K32" s="30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</sheetData>
  <sortState ref="B8:L81">
    <sortCondition ref="B8:B81"/>
    <sortCondition ref="C8:C81"/>
  </sortState>
  <mergeCells count="2">
    <mergeCell ref="A23:L23"/>
    <mergeCell ref="A22:K22"/>
  </mergeCells>
  <conditionalFormatting sqref="C8">
    <cfRule type="duplicateValues" dxfId="1" priority="7"/>
  </conditionalFormatting>
  <conditionalFormatting sqref="C9:C21">
    <cfRule type="duplicateValues" dxfId="0" priority="10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3:A25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2025-12-15T09:00:12Z</cp:lastPrinted>
  <dcterms:created xsi:type="dcterms:W3CDTF">2010-04-08T11:28:01Z</dcterms:created>
  <dcterms:modified xsi:type="dcterms:W3CDTF">2025-12-15T10:43:35Z</dcterms:modified>
</cp:coreProperties>
</file>