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Invoice!$B$3:$Q$68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66" i="1" l="1"/>
  <c r="J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L51" i="1" s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L26" i="1" s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39" i="1" l="1"/>
  <c r="L40" i="1"/>
  <c r="L41" i="1"/>
  <c r="L42" i="1"/>
  <c r="L43" i="1"/>
  <c r="L44" i="1"/>
  <c r="L45" i="1"/>
  <c r="L46" i="1"/>
  <c r="L47" i="1"/>
  <c r="L48" i="1"/>
  <c r="L49" i="1"/>
  <c r="L50" i="1"/>
  <c r="L17" i="1"/>
  <c r="L18" i="1"/>
  <c r="L19" i="1"/>
  <c r="L20" i="1"/>
  <c r="L21" i="1"/>
  <c r="L22" i="1"/>
  <c r="L23" i="1"/>
  <c r="L24" i="1"/>
  <c r="L25" i="1"/>
  <c r="L65" i="1" l="1"/>
</calcChain>
</file>

<file path=xl/sharedStrings.xml><?xml version="1.0" encoding="utf-8"?>
<sst xmlns="http://schemas.openxmlformats.org/spreadsheetml/2006/main" count="322" uniqueCount="192">
  <si>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</si>
  <si>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</si>
  <si>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</si>
  <si>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</si>
  <si>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</si>
  <si>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</si>
  <si>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</si>
  <si>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</si>
  <si>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</si>
  <si>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</si>
  <si>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</si>
  <si>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</si>
  <si>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</si>
  <si>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</si>
  <si>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</si>
  <si>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</si>
  <si>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</si>
  <si>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</si>
  <si>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</si>
  <si>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</si>
  <si>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</si>
  <si>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</si>
  <si>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</si>
  <si>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</si>
  <si>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</si>
  <si>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JALESWAR</t>
  </si>
  <si>
    <t>SORO</t>
  </si>
  <si>
    <t>RAIRANGPUR</t>
  </si>
  <si>
    <t>223</t>
  </si>
  <si>
    <t>KARANJIA</t>
  </si>
  <si>
    <t>315</t>
  </si>
  <si>
    <t>ANGUL</t>
  </si>
  <si>
    <t>065</t>
  </si>
  <si>
    <t>071</t>
  </si>
  <si>
    <t>081</t>
  </si>
  <si>
    <t>BALASORE</t>
  </si>
  <si>
    <t>110</t>
  </si>
  <si>
    <t>TIGIRIA</t>
  </si>
  <si>
    <t>199</t>
  </si>
  <si>
    <t>206</t>
  </si>
  <si>
    <t>Kindly, verify &amp; confirm within 7 days, else GST will be filed by 20th AUGUST, 2025. 
GST to be paid by Consignor under Reverse Charge Mechanism(RCM) as per GST.</t>
  </si>
  <si>
    <t>02/8/2025</t>
  </si>
  <si>
    <t>PL/MA/04515</t>
  </si>
  <si>
    <t>267</t>
  </si>
  <si>
    <t>04/8/2025</t>
  </si>
  <si>
    <t>PL/MA/04639</t>
  </si>
  <si>
    <t>009</t>
  </si>
  <si>
    <t>05/8/2025</t>
  </si>
  <si>
    <t>PL/MA/04651</t>
  </si>
  <si>
    <t>17</t>
  </si>
  <si>
    <t>07/8/2025</t>
  </si>
  <si>
    <t>PL/MA/04743</t>
  </si>
  <si>
    <t>032</t>
  </si>
  <si>
    <t>PL/MA/04780</t>
  </si>
  <si>
    <t>043</t>
  </si>
  <si>
    <t>08/8/2025</t>
  </si>
  <si>
    <t>PL/DO/07012</t>
  </si>
  <si>
    <t>10</t>
  </si>
  <si>
    <t>ANANDPUR</t>
  </si>
  <si>
    <t>PL/DO/07030</t>
  </si>
  <si>
    <t>275</t>
  </si>
  <si>
    <t>CHANDIKHOL</t>
  </si>
  <si>
    <t>PL/MA/04801</t>
  </si>
  <si>
    <t>057</t>
  </si>
  <si>
    <t>UMERKOT</t>
  </si>
  <si>
    <t>10/8/2025</t>
  </si>
  <si>
    <t>PL/DO/07101</t>
  </si>
  <si>
    <t>58</t>
  </si>
  <si>
    <t>BHUBAN</t>
  </si>
  <si>
    <t>11/8/2025</t>
  </si>
  <si>
    <t>PL/DO/07164</t>
  </si>
  <si>
    <t>66</t>
  </si>
  <si>
    <t>PL/DO/07170</t>
  </si>
  <si>
    <t>072</t>
  </si>
  <si>
    <t>NIMAPARA</t>
  </si>
  <si>
    <t>PL/DO/07171</t>
  </si>
  <si>
    <t>PL/MA/04867</t>
  </si>
  <si>
    <t>PL/MA/04876</t>
  </si>
  <si>
    <t>080</t>
  </si>
  <si>
    <t>PL/MA/04890</t>
  </si>
  <si>
    <t>13/8/2025</t>
  </si>
  <si>
    <t>PL/DO/07278</t>
  </si>
  <si>
    <t>PL/MA/04939</t>
  </si>
  <si>
    <t>096</t>
  </si>
  <si>
    <t>PL/MA/04940</t>
  </si>
  <si>
    <t>098</t>
  </si>
  <si>
    <t>PL/MA/04941</t>
  </si>
  <si>
    <t>091</t>
  </si>
  <si>
    <t>PL/MA/04942</t>
  </si>
  <si>
    <t>111</t>
  </si>
  <si>
    <t>PL/MA/04943</t>
  </si>
  <si>
    <t>099</t>
  </si>
  <si>
    <t>14/8/2025</t>
  </si>
  <si>
    <t>PL/MA/05005</t>
  </si>
  <si>
    <t>124</t>
  </si>
  <si>
    <t>15/8/2025</t>
  </si>
  <si>
    <t>PL/MA/04999</t>
  </si>
  <si>
    <t>131</t>
  </si>
  <si>
    <t>PL/MA/05042</t>
  </si>
  <si>
    <t>137</t>
  </si>
  <si>
    <t>16/8/2025</t>
  </si>
  <si>
    <t>PL/MA/05030</t>
  </si>
  <si>
    <t>149</t>
  </si>
  <si>
    <t>PL/MA/05034</t>
  </si>
  <si>
    <t>142</t>
  </si>
  <si>
    <t>PL/MA/05039</t>
  </si>
  <si>
    <t>148</t>
  </si>
  <si>
    <t>PL/MA/05055</t>
  </si>
  <si>
    <t>157</t>
  </si>
  <si>
    <t>KORAPUT</t>
  </si>
  <si>
    <t>17/8/2025</t>
  </si>
  <si>
    <t>PL/DO/07468</t>
  </si>
  <si>
    <t>145</t>
  </si>
  <si>
    <t>similia</t>
  </si>
  <si>
    <t>18/8/2025</t>
  </si>
  <si>
    <t>PL/MA/05076</t>
  </si>
  <si>
    <t>169</t>
  </si>
  <si>
    <t>PL/MA/05118</t>
  </si>
  <si>
    <t>168</t>
  </si>
  <si>
    <t>19/8/2025</t>
  </si>
  <si>
    <t>PL/DO/07576</t>
  </si>
  <si>
    <t>176</t>
  </si>
  <si>
    <t>PL/DO/07609</t>
  </si>
  <si>
    <t>181</t>
  </si>
  <si>
    <t>PL/MA/05082</t>
  </si>
  <si>
    <t>170</t>
  </si>
  <si>
    <t>20/8/2025</t>
  </si>
  <si>
    <t>PL/MA/05164</t>
  </si>
  <si>
    <t>208</t>
  </si>
  <si>
    <t>PL/MA/05165</t>
  </si>
  <si>
    <t>21/8/2025</t>
  </si>
  <si>
    <t>PL/DO/07684</t>
  </si>
  <si>
    <t>204</t>
  </si>
  <si>
    <t>BEGUNIA</t>
  </si>
  <si>
    <t>22/8/2025</t>
  </si>
  <si>
    <t>PL/DO/07789</t>
  </si>
  <si>
    <t>PL/MA/05266</t>
  </si>
  <si>
    <t>220</t>
  </si>
  <si>
    <t>PL/MA/05289</t>
  </si>
  <si>
    <t>23/8/2025</t>
  </si>
  <si>
    <t>PL/MA/05353</t>
  </si>
  <si>
    <t>245</t>
  </si>
  <si>
    <t>PL/MA/05355</t>
  </si>
  <si>
    <t>240</t>
  </si>
  <si>
    <t>DASPALLA</t>
  </si>
  <si>
    <t>24/8/2025</t>
  </si>
  <si>
    <t>PL/DO/07901</t>
  </si>
  <si>
    <t>252</t>
  </si>
  <si>
    <t>PL/MA/05371</t>
  </si>
  <si>
    <t>258</t>
  </si>
  <si>
    <t>25/8/2025</t>
  </si>
  <si>
    <t>PL/DO/07943</t>
  </si>
  <si>
    <t>285</t>
  </si>
  <si>
    <t>PL/MA/05381</t>
  </si>
  <si>
    <t>292</t>
  </si>
  <si>
    <t>PL/MA/05382</t>
  </si>
  <si>
    <t>286</t>
  </si>
  <si>
    <t>PL/MA/05383</t>
  </si>
  <si>
    <t>266</t>
  </si>
  <si>
    <t>PL/MA/05384</t>
  </si>
  <si>
    <t>296</t>
  </si>
  <si>
    <t>26/8/2025</t>
  </si>
  <si>
    <t>PL/MA/05421</t>
  </si>
  <si>
    <t>316</t>
  </si>
  <si>
    <t>PL/MA/05426</t>
  </si>
  <si>
    <t>REDHAKHOL</t>
  </si>
  <si>
    <t>27/8/2025</t>
  </si>
  <si>
    <t>PL/DO/08042</t>
  </si>
  <si>
    <t>312</t>
  </si>
  <si>
    <t>PL/DO/08076</t>
  </si>
  <si>
    <t>301</t>
  </si>
  <si>
    <t>29/8/2025</t>
  </si>
  <si>
    <t>PL/MA/05523</t>
  </si>
  <si>
    <t>344</t>
  </si>
  <si>
    <t>30/8/2025</t>
  </si>
  <si>
    <t>PL/DO/08439</t>
  </si>
  <si>
    <t>384</t>
  </si>
  <si>
    <t>SANTHAR</t>
  </si>
  <si>
    <t>PL/DO/08457</t>
  </si>
  <si>
    <t>375</t>
  </si>
  <si>
    <t>PL/MA/05590</t>
  </si>
  <si>
    <t>355</t>
  </si>
  <si>
    <t>PL/MA/05625</t>
  </si>
  <si>
    <t>371</t>
  </si>
  <si>
    <t>PL/MA/05641</t>
  </si>
  <si>
    <t>349</t>
  </si>
  <si>
    <t>PL/MA/05655</t>
  </si>
  <si>
    <t>383</t>
  </si>
  <si>
    <t>PL/MA/05661</t>
  </si>
  <si>
    <t>372</t>
  </si>
  <si>
    <t>(RUPEES THIRTY NINE THOUSAND FIVE HUNDRED FIFTY FIVE ONLY)</t>
  </si>
  <si>
    <t>Bill Date:  31/08/2025
Bill NO : 14175
Total Amount: 39555.00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</si>
</sst>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2" borderId="21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/>
    <xf numFmtId="0" fontId="2" fillId="2" borderId="17" xfId="0" applyNumberFormat="1" applyFont="1" applyFill="1" applyBorder="1"/>
    <xf numFmtId="2" fontId="0" fillId="2" borderId="17" xfId="0" applyNumberFormat="1" applyFont="1" applyFill="1" applyBorder="1"/>
    <xf numFmtId="2" fontId="0" fillId="2" borderId="18" xfId="0" applyNumberFormat="1" applyFont="1" applyFill="1" applyBorder="1"/>
    <xf numFmtId="0" fontId="0" fillId="2" borderId="19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0" fontId="0" fillId="2" borderId="22" xfId="0" applyNumberFormat="1" applyFont="1" applyFill="1" applyBorder="1" applyAlignment="1">
      <alignment horizontal="center"/>
    </xf>
    <xf numFmtId="0" fontId="0" fillId="2" borderId="23" xfId="0" applyNumberFormat="1" applyFont="1" applyFill="1" applyBorder="1"/>
    <xf numFmtId="0" fontId="2" fillId="2" borderId="23" xfId="0" applyNumberFormat="1" applyFont="1" applyFill="1" applyBorder="1"/>
    <xf numFmtId="2" fontId="0" fillId="2" borderId="23" xfId="0" applyNumberFormat="1" applyFont="1" applyFill="1" applyBorder="1"/>
    <xf numFmtId="2" fontId="0" fillId="2" borderId="24" xfId="0" applyNumberFormat="1" applyFont="1" applyFill="1" applyBorder="1"/>
    <xf numFmtId="2" fontId="1" fillId="2" borderId="4" xfId="0" applyNumberFormat="1" applyFont="1" applyFill="1" applyBorder="1" applyAlignment="1">
      <alignment horizontal="right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0" fontId="1" fillId="2" borderId="25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95250</xdr:rowOff>
    </xdr:from>
    <xdr:to>
      <xdr:col>7</xdr:col>
      <xdr:colOff>342900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1529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tabSelected="1" topLeftCell="A43" workbookViewId="0">
      <selection activeCell="W61" sqref="W61"/>
    </sheetView>
  </sheetViews>
  <sheetFormatPr defaultRowHeight="15"/>
  <cols>
    <col min="1" max="1" width="0.85546875" style="1" customWidth="1"/>
    <col min="2" max="2" width="4.28515625" style="1" customWidth="1"/>
    <col min="3" max="3" width="9.7109375" style="1" bestFit="1" customWidth="1"/>
    <col min="4" max="4" width="12.7109375" style="1" bestFit="1" customWidth="1"/>
    <col min="5" max="5" width="9" style="1" bestFit="1" customWidth="1"/>
    <col min="6" max="6" width="7.140625" style="1" customWidth="1"/>
    <col min="7" max="7" width="14.5703125" style="1" bestFit="1" customWidth="1"/>
    <col min="8" max="8" width="7" style="1" customWidth="1"/>
    <col min="9" max="9" width="8.42578125" style="2" bestFit="1" customWidth="1"/>
    <col min="10" max="10" width="7" style="2" customWidth="1"/>
    <col min="11" max="11" width="7.42578125" style="2" customWidth="1"/>
    <col min="12" max="12" width="9.7109375" style="2" customWidth="1"/>
    <col min="13" max="16384" width="9.140625" style="1"/>
  </cols>
  <sheetData>
    <row r="1" spans="2:17" ht="80.25" customHeight="1" thickBot="1">
      <c r="B1" s="38"/>
      <c r="C1" s="39"/>
      <c r="D1" s="39"/>
      <c r="E1" s="39"/>
      <c r="F1" s="39"/>
      <c r="G1" s="39"/>
      <c r="H1" s="39"/>
      <c r="I1" s="43" t="s">
        <v>18</v>
      </c>
      <c r="J1" s="43"/>
      <c r="K1" s="43"/>
      <c r="L1" s="44"/>
    </row>
    <row r="2" spans="2:17" ht="92.25" customHeight="1" thickBot="1">
      <c r="B2" s="40" t="s">
        <v>21</v>
      </c>
      <c r="C2" s="41"/>
      <c r="D2" s="41"/>
      <c r="E2" s="41"/>
      <c r="F2" s="41"/>
      <c r="G2" s="41"/>
      <c r="H2" s="42"/>
      <c r="I2" s="45" t="s">
        <v>191</v>
      </c>
      <c r="J2" s="45"/>
      <c r="K2" s="45"/>
      <c r="L2" s="46"/>
      <c r="M2" s="2"/>
      <c r="N2" s="2"/>
      <c r="O2" s="6"/>
      <c r="Q2" s="2"/>
    </row>
    <row r="3" spans="2:17" s="7" customFormat="1" ht="15" customHeight="1" thickBot="1">
      <c r="B3" s="8" t="s">
        <v>2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3</v>
      </c>
      <c r="K3" s="10" t="s">
        <v>4</v>
      </c>
      <c r="L3" s="11" t="s">
        <v>11</v>
      </c>
      <c r="N3" s="1"/>
    </row>
    <row r="4" spans="2:17" s="4" customFormat="1" ht="15" customHeight="1">
      <c r="B4" s="19">
        <v>1</v>
      </c>
      <c r="C4" s="20" t="s">
        <v>41</v>
      </c>
      <c r="D4" s="20" t="s">
        <v>42</v>
      </c>
      <c r="E4" s="20" t="s">
        <v>43</v>
      </c>
      <c r="F4" s="21" t="s">
        <v>12</v>
      </c>
      <c r="G4" s="20" t="s">
        <v>29</v>
      </c>
      <c r="H4" s="20">
        <v>4</v>
      </c>
      <c r="I4" s="22">
        <f>VLOOKUP(G4,'[1]NAMKAR '!$C$3:$E$107,3,FALSE)</f>
        <v>85</v>
      </c>
      <c r="J4" s="22">
        <f t="shared" ref="J4:J64" si="0">H4*1</f>
        <v>4</v>
      </c>
      <c r="K4" s="22">
        <v>25</v>
      </c>
      <c r="L4" s="23">
        <f t="shared" ref="L4:L64" si="1">H4*I4+J4+K4</f>
        <v>369</v>
      </c>
      <c r="N4" s="1"/>
    </row>
    <row r="5" spans="2:17" s="4" customFormat="1" ht="15" customHeight="1">
      <c r="B5" s="24">
        <v>2</v>
      </c>
      <c r="C5" s="12" t="s">
        <v>44</v>
      </c>
      <c r="D5" s="12" t="s">
        <v>45</v>
      </c>
      <c r="E5" s="12" t="s">
        <v>46</v>
      </c>
      <c r="F5" s="13" t="s">
        <v>12</v>
      </c>
      <c r="G5" s="12" t="s">
        <v>17</v>
      </c>
      <c r="H5" s="12">
        <v>6</v>
      </c>
      <c r="I5" s="14">
        <f>VLOOKUP(G5,'[1]NAMKAR '!$C$3:$E$107,3,FALSE)</f>
        <v>85</v>
      </c>
      <c r="J5" s="14">
        <f t="shared" si="0"/>
        <v>6</v>
      </c>
      <c r="K5" s="14">
        <v>25</v>
      </c>
      <c r="L5" s="25">
        <f t="shared" si="1"/>
        <v>541</v>
      </c>
      <c r="N5" s="1"/>
    </row>
    <row r="6" spans="2:17" s="4" customFormat="1" ht="15" customHeight="1">
      <c r="B6" s="24">
        <v>3</v>
      </c>
      <c r="C6" s="12" t="s">
        <v>47</v>
      </c>
      <c r="D6" s="12" t="s">
        <v>48</v>
      </c>
      <c r="E6" s="12" t="s">
        <v>49</v>
      </c>
      <c r="F6" s="13" t="s">
        <v>12</v>
      </c>
      <c r="G6" s="12" t="s">
        <v>14</v>
      </c>
      <c r="H6" s="12">
        <v>7</v>
      </c>
      <c r="I6" s="14">
        <f>VLOOKUP(G6,'[1]NAMKAR '!$C$3:$E$107,3,FALSE)</f>
        <v>80</v>
      </c>
      <c r="J6" s="14">
        <f t="shared" si="0"/>
        <v>7</v>
      </c>
      <c r="K6" s="14">
        <v>25</v>
      </c>
      <c r="L6" s="25">
        <f t="shared" si="1"/>
        <v>592</v>
      </c>
      <c r="N6" s="1"/>
    </row>
    <row r="7" spans="2:17" s="4" customFormat="1" ht="15" customHeight="1">
      <c r="B7" s="24">
        <v>4</v>
      </c>
      <c r="C7" s="12" t="s">
        <v>50</v>
      </c>
      <c r="D7" s="12" t="s">
        <v>51</v>
      </c>
      <c r="E7" s="12" t="s">
        <v>52</v>
      </c>
      <c r="F7" s="13" t="s">
        <v>12</v>
      </c>
      <c r="G7" s="12" t="s">
        <v>16</v>
      </c>
      <c r="H7" s="12">
        <v>4</v>
      </c>
      <c r="I7" s="14">
        <f>VLOOKUP(G7,'[1]NAMKAR '!$C$3:$E$107,3,FALSE)</f>
        <v>90</v>
      </c>
      <c r="J7" s="14">
        <f t="shared" si="0"/>
        <v>4</v>
      </c>
      <c r="K7" s="14">
        <v>25</v>
      </c>
      <c r="L7" s="25">
        <f t="shared" si="1"/>
        <v>389</v>
      </c>
      <c r="N7" s="1"/>
    </row>
    <row r="8" spans="2:17" s="4" customFormat="1" ht="15" customHeight="1">
      <c r="B8" s="24">
        <v>5</v>
      </c>
      <c r="C8" s="12" t="s">
        <v>50</v>
      </c>
      <c r="D8" s="12" t="s">
        <v>53</v>
      </c>
      <c r="E8" s="12" t="s">
        <v>54</v>
      </c>
      <c r="F8" s="13" t="s">
        <v>12</v>
      </c>
      <c r="G8" s="12" t="s">
        <v>35</v>
      </c>
      <c r="H8" s="12">
        <v>22</v>
      </c>
      <c r="I8" s="14">
        <f>VLOOKUP(G8,'[1]NAMKAR '!$C$3:$E$107,3,FALSE)</f>
        <v>63</v>
      </c>
      <c r="J8" s="14">
        <f t="shared" si="0"/>
        <v>22</v>
      </c>
      <c r="K8" s="14">
        <v>25</v>
      </c>
      <c r="L8" s="25">
        <f t="shared" si="1"/>
        <v>1433</v>
      </c>
      <c r="N8" s="1"/>
    </row>
    <row r="9" spans="2:17" s="4" customFormat="1" ht="15" customHeight="1">
      <c r="B9" s="24">
        <v>6</v>
      </c>
      <c r="C9" s="12" t="s">
        <v>55</v>
      </c>
      <c r="D9" s="12" t="s">
        <v>56</v>
      </c>
      <c r="E9" s="12" t="s">
        <v>57</v>
      </c>
      <c r="F9" s="13" t="s">
        <v>12</v>
      </c>
      <c r="G9" s="13" t="s">
        <v>58</v>
      </c>
      <c r="H9" s="12">
        <v>8</v>
      </c>
      <c r="I9" s="14">
        <f>VLOOKUP(G9,'[1]NAMKAR '!$C$3:$E$107,3,FALSE)</f>
        <v>63</v>
      </c>
      <c r="J9" s="14">
        <f t="shared" si="0"/>
        <v>8</v>
      </c>
      <c r="K9" s="14">
        <v>25</v>
      </c>
      <c r="L9" s="25">
        <f t="shared" si="1"/>
        <v>537</v>
      </c>
      <c r="N9" s="1"/>
    </row>
    <row r="10" spans="2:17" s="4" customFormat="1" ht="15" customHeight="1">
      <c r="B10" s="24">
        <v>7</v>
      </c>
      <c r="C10" s="12" t="s">
        <v>55</v>
      </c>
      <c r="D10" s="12" t="s">
        <v>59</v>
      </c>
      <c r="E10" s="12" t="s">
        <v>60</v>
      </c>
      <c r="F10" s="13" t="s">
        <v>12</v>
      </c>
      <c r="G10" s="12" t="s">
        <v>61</v>
      </c>
      <c r="H10" s="12">
        <v>6</v>
      </c>
      <c r="I10" s="14">
        <f>VLOOKUP(G10,'[1]NAMKAR '!$C$3:$E$107,3,FALSE)</f>
        <v>63</v>
      </c>
      <c r="J10" s="14">
        <f t="shared" si="0"/>
        <v>6</v>
      </c>
      <c r="K10" s="14">
        <v>25</v>
      </c>
      <c r="L10" s="25">
        <f t="shared" si="1"/>
        <v>409</v>
      </c>
      <c r="N10" s="1"/>
    </row>
    <row r="11" spans="2:17" s="4" customFormat="1" ht="15" customHeight="1">
      <c r="B11" s="24">
        <v>8</v>
      </c>
      <c r="C11" s="12" t="s">
        <v>55</v>
      </c>
      <c r="D11" s="12" t="s">
        <v>62</v>
      </c>
      <c r="E11" s="12" t="s">
        <v>63</v>
      </c>
      <c r="F11" s="13" t="s">
        <v>12</v>
      </c>
      <c r="G11" s="12" t="s">
        <v>64</v>
      </c>
      <c r="H11" s="12">
        <v>7</v>
      </c>
      <c r="I11" s="14">
        <f>VLOOKUP(G11,'[1]NAMKAR '!$C$3:$E$107,3,FALSE)</f>
        <v>105</v>
      </c>
      <c r="J11" s="14">
        <f t="shared" si="0"/>
        <v>7</v>
      </c>
      <c r="K11" s="14">
        <v>25</v>
      </c>
      <c r="L11" s="25">
        <f t="shared" si="1"/>
        <v>767</v>
      </c>
      <c r="N11" s="1"/>
    </row>
    <row r="12" spans="2:17" s="4" customFormat="1" ht="15" customHeight="1">
      <c r="B12" s="24">
        <v>9</v>
      </c>
      <c r="C12" s="12" t="s">
        <v>65</v>
      </c>
      <c r="D12" s="12" t="s">
        <v>66</v>
      </c>
      <c r="E12" s="12" t="s">
        <v>67</v>
      </c>
      <c r="F12" s="13" t="s">
        <v>12</v>
      </c>
      <c r="G12" s="12" t="s">
        <v>68</v>
      </c>
      <c r="H12" s="12">
        <v>4</v>
      </c>
      <c r="I12" s="14">
        <f>VLOOKUP(G12,'[1]NAMKAR '!$C$3:$E$107,3,FALSE)</f>
        <v>63</v>
      </c>
      <c r="J12" s="14">
        <f t="shared" si="0"/>
        <v>4</v>
      </c>
      <c r="K12" s="14">
        <v>25</v>
      </c>
      <c r="L12" s="25">
        <f t="shared" si="1"/>
        <v>281</v>
      </c>
      <c r="N12" s="1"/>
    </row>
    <row r="13" spans="2:17" s="4" customFormat="1" ht="15" customHeight="1">
      <c r="B13" s="24">
        <v>10</v>
      </c>
      <c r="C13" s="12" t="s">
        <v>69</v>
      </c>
      <c r="D13" s="12" t="s">
        <v>70</v>
      </c>
      <c r="E13" s="12" t="s">
        <v>71</v>
      </c>
      <c r="F13" s="13" t="s">
        <v>12</v>
      </c>
      <c r="G13" s="12" t="s">
        <v>22</v>
      </c>
      <c r="H13" s="12">
        <v>7</v>
      </c>
      <c r="I13" s="14">
        <f>VLOOKUP(G13,'[1]NAMKAR '!$C$3:$E$107,3,FALSE)</f>
        <v>63</v>
      </c>
      <c r="J13" s="14">
        <f t="shared" si="0"/>
        <v>7</v>
      </c>
      <c r="K13" s="14">
        <v>25</v>
      </c>
      <c r="L13" s="25">
        <f t="shared" si="1"/>
        <v>473</v>
      </c>
      <c r="N13" s="1"/>
    </row>
    <row r="14" spans="2:17" s="4" customFormat="1" ht="15" customHeight="1">
      <c r="B14" s="24">
        <v>11</v>
      </c>
      <c r="C14" s="12" t="s">
        <v>69</v>
      </c>
      <c r="D14" s="12" t="s">
        <v>72</v>
      </c>
      <c r="E14" s="12" t="s">
        <v>73</v>
      </c>
      <c r="F14" s="13" t="s">
        <v>12</v>
      </c>
      <c r="G14" s="12" t="s">
        <v>74</v>
      </c>
      <c r="H14" s="12">
        <v>14</v>
      </c>
      <c r="I14" s="14">
        <f>VLOOKUP(G14,'[1]NAMKAR '!$C$3:$E$107,3,FALSE)</f>
        <v>63</v>
      </c>
      <c r="J14" s="14">
        <f t="shared" si="0"/>
        <v>14</v>
      </c>
      <c r="K14" s="14">
        <v>25</v>
      </c>
      <c r="L14" s="25">
        <f t="shared" si="1"/>
        <v>921</v>
      </c>
      <c r="N14" s="1"/>
    </row>
    <row r="15" spans="2:17" s="4" customFormat="1" ht="15" customHeight="1">
      <c r="B15" s="24">
        <v>12</v>
      </c>
      <c r="C15" s="12" t="s">
        <v>69</v>
      </c>
      <c r="D15" s="12" t="s">
        <v>75</v>
      </c>
      <c r="E15" s="12" t="s">
        <v>32</v>
      </c>
      <c r="F15" s="13" t="s">
        <v>12</v>
      </c>
      <c r="G15" s="12" t="s">
        <v>24</v>
      </c>
      <c r="H15" s="12">
        <v>4</v>
      </c>
      <c r="I15" s="14">
        <f>VLOOKUP(G15,'[1]NAMKAR '!$C$3:$E$107,3,FALSE)</f>
        <v>63</v>
      </c>
      <c r="J15" s="14">
        <f t="shared" si="0"/>
        <v>4</v>
      </c>
      <c r="K15" s="14">
        <v>25</v>
      </c>
      <c r="L15" s="25">
        <f t="shared" si="1"/>
        <v>281</v>
      </c>
      <c r="N15" s="1"/>
    </row>
    <row r="16" spans="2:17" s="4" customFormat="1" ht="15" customHeight="1">
      <c r="B16" s="24">
        <v>13</v>
      </c>
      <c r="C16" s="12" t="s">
        <v>69</v>
      </c>
      <c r="D16" s="12" t="s">
        <v>76</v>
      </c>
      <c r="E16" s="12" t="s">
        <v>33</v>
      </c>
      <c r="F16" s="13" t="s">
        <v>12</v>
      </c>
      <c r="G16" s="12" t="s">
        <v>31</v>
      </c>
      <c r="H16" s="12">
        <v>7</v>
      </c>
      <c r="I16" s="14">
        <v>40</v>
      </c>
      <c r="J16" s="14">
        <f t="shared" si="0"/>
        <v>7</v>
      </c>
      <c r="K16" s="14">
        <v>25</v>
      </c>
      <c r="L16" s="25">
        <f t="shared" si="1"/>
        <v>312</v>
      </c>
      <c r="N16" s="1"/>
    </row>
    <row r="17" spans="2:14" s="4" customFormat="1" ht="15" customHeight="1">
      <c r="B17" s="24">
        <v>14</v>
      </c>
      <c r="C17" s="12" t="s">
        <v>69</v>
      </c>
      <c r="D17" s="12" t="s">
        <v>77</v>
      </c>
      <c r="E17" s="12" t="s">
        <v>78</v>
      </c>
      <c r="F17" s="13" t="s">
        <v>12</v>
      </c>
      <c r="G17" s="12" t="s">
        <v>19</v>
      </c>
      <c r="H17" s="12">
        <v>10</v>
      </c>
      <c r="I17" s="14">
        <f>VLOOKUP(G17,'[1]NAMKAR '!$C$3:$E$107,3,FALSE)</f>
        <v>63</v>
      </c>
      <c r="J17" s="14">
        <f t="shared" si="0"/>
        <v>10</v>
      </c>
      <c r="K17" s="14">
        <v>25</v>
      </c>
      <c r="L17" s="25">
        <f t="shared" si="1"/>
        <v>665</v>
      </c>
      <c r="N17" s="1"/>
    </row>
    <row r="18" spans="2:14" s="4" customFormat="1" ht="15" customHeight="1">
      <c r="B18" s="24">
        <v>15</v>
      </c>
      <c r="C18" s="12" t="s">
        <v>69</v>
      </c>
      <c r="D18" s="12" t="s">
        <v>79</v>
      </c>
      <c r="E18" s="12" t="s">
        <v>34</v>
      </c>
      <c r="F18" s="13" t="s">
        <v>12</v>
      </c>
      <c r="G18" s="12" t="s">
        <v>35</v>
      </c>
      <c r="H18" s="12">
        <v>26</v>
      </c>
      <c r="I18" s="14">
        <f>VLOOKUP(G18,'[1]NAMKAR '!$C$3:$E$107,3,FALSE)</f>
        <v>63</v>
      </c>
      <c r="J18" s="14">
        <f t="shared" si="0"/>
        <v>26</v>
      </c>
      <c r="K18" s="14">
        <v>25</v>
      </c>
      <c r="L18" s="25">
        <f t="shared" si="1"/>
        <v>1689</v>
      </c>
      <c r="N18" s="1"/>
    </row>
    <row r="19" spans="2:14" s="4" customFormat="1" ht="15" customHeight="1">
      <c r="B19" s="24">
        <v>16</v>
      </c>
      <c r="C19" s="12" t="s">
        <v>80</v>
      </c>
      <c r="D19" s="12" t="s">
        <v>81</v>
      </c>
      <c r="E19" s="12" t="s">
        <v>36</v>
      </c>
      <c r="F19" s="13" t="s">
        <v>12</v>
      </c>
      <c r="G19" s="12" t="s">
        <v>37</v>
      </c>
      <c r="H19" s="12">
        <v>5</v>
      </c>
      <c r="I19" s="14">
        <f>VLOOKUP(G19,'[1]NAMKAR '!$C$3:$E$107,3,FALSE)</f>
        <v>63</v>
      </c>
      <c r="J19" s="14">
        <f t="shared" si="0"/>
        <v>5</v>
      </c>
      <c r="K19" s="14">
        <v>25</v>
      </c>
      <c r="L19" s="25">
        <f t="shared" si="1"/>
        <v>345</v>
      </c>
      <c r="N19" s="1"/>
    </row>
    <row r="20" spans="2:14" s="4" customFormat="1" ht="15" customHeight="1">
      <c r="B20" s="24">
        <v>17</v>
      </c>
      <c r="C20" s="12" t="s">
        <v>80</v>
      </c>
      <c r="D20" s="12" t="s">
        <v>82</v>
      </c>
      <c r="E20" s="12" t="s">
        <v>83</v>
      </c>
      <c r="F20" s="13" t="s">
        <v>12</v>
      </c>
      <c r="G20" s="12" t="s">
        <v>14</v>
      </c>
      <c r="H20" s="12">
        <v>12</v>
      </c>
      <c r="I20" s="14">
        <f>VLOOKUP(G20,'[1]NAMKAR '!$C$3:$E$107,3,FALSE)</f>
        <v>80</v>
      </c>
      <c r="J20" s="14">
        <f t="shared" si="0"/>
        <v>12</v>
      </c>
      <c r="K20" s="14">
        <v>25</v>
      </c>
      <c r="L20" s="25">
        <f t="shared" si="1"/>
        <v>997</v>
      </c>
      <c r="N20" s="1"/>
    </row>
    <row r="21" spans="2:14" s="4" customFormat="1" ht="15" customHeight="1">
      <c r="B21" s="24">
        <v>18</v>
      </c>
      <c r="C21" s="12" t="s">
        <v>80</v>
      </c>
      <c r="D21" s="12" t="s">
        <v>84</v>
      </c>
      <c r="E21" s="12" t="s">
        <v>85</v>
      </c>
      <c r="F21" s="13" t="s">
        <v>12</v>
      </c>
      <c r="G21" s="12" t="s">
        <v>35</v>
      </c>
      <c r="H21" s="12">
        <v>3</v>
      </c>
      <c r="I21" s="14">
        <f>VLOOKUP(G21,'[1]NAMKAR '!$C$3:$E$107,3,FALSE)</f>
        <v>63</v>
      </c>
      <c r="J21" s="14">
        <f t="shared" si="0"/>
        <v>3</v>
      </c>
      <c r="K21" s="14">
        <v>25</v>
      </c>
      <c r="L21" s="25">
        <f t="shared" si="1"/>
        <v>217</v>
      </c>
      <c r="N21" s="1"/>
    </row>
    <row r="22" spans="2:14" s="4" customFormat="1" ht="15" customHeight="1">
      <c r="B22" s="24">
        <v>19</v>
      </c>
      <c r="C22" s="12" t="s">
        <v>80</v>
      </c>
      <c r="D22" s="12" t="s">
        <v>86</v>
      </c>
      <c r="E22" s="12" t="s">
        <v>87</v>
      </c>
      <c r="F22" s="13" t="s">
        <v>12</v>
      </c>
      <c r="G22" s="12" t="s">
        <v>13</v>
      </c>
      <c r="H22" s="12">
        <v>12</v>
      </c>
      <c r="I22" s="14">
        <f>VLOOKUP(G22,'[1]NAMKAR '!$C$3:$E$107,3,FALSE)</f>
        <v>90</v>
      </c>
      <c r="J22" s="14">
        <f t="shared" si="0"/>
        <v>12</v>
      </c>
      <c r="K22" s="14">
        <v>25</v>
      </c>
      <c r="L22" s="25">
        <f t="shared" si="1"/>
        <v>1117</v>
      </c>
      <c r="N22" s="1"/>
    </row>
    <row r="23" spans="2:14" s="4" customFormat="1" ht="15" customHeight="1">
      <c r="B23" s="24">
        <v>20</v>
      </c>
      <c r="C23" s="12" t="s">
        <v>80</v>
      </c>
      <c r="D23" s="12" t="s">
        <v>88</v>
      </c>
      <c r="E23" s="12" t="s">
        <v>89</v>
      </c>
      <c r="F23" s="13" t="s">
        <v>12</v>
      </c>
      <c r="G23" s="12" t="s">
        <v>15</v>
      </c>
      <c r="H23" s="12">
        <v>15</v>
      </c>
      <c r="I23" s="14">
        <f>VLOOKUP(G23,'[1]NAMKAR '!$C$3:$E$107,3,FALSE)</f>
        <v>63</v>
      </c>
      <c r="J23" s="14">
        <f t="shared" si="0"/>
        <v>15</v>
      </c>
      <c r="K23" s="14">
        <v>25</v>
      </c>
      <c r="L23" s="25">
        <f t="shared" si="1"/>
        <v>985</v>
      </c>
      <c r="N23" s="1"/>
    </row>
    <row r="24" spans="2:14" s="4" customFormat="1" ht="15" customHeight="1">
      <c r="B24" s="24">
        <v>21</v>
      </c>
      <c r="C24" s="12" t="s">
        <v>80</v>
      </c>
      <c r="D24" s="12" t="s">
        <v>90</v>
      </c>
      <c r="E24" s="12" t="s">
        <v>91</v>
      </c>
      <c r="F24" s="13" t="s">
        <v>12</v>
      </c>
      <c r="G24" s="12" t="s">
        <v>27</v>
      </c>
      <c r="H24" s="12">
        <v>7</v>
      </c>
      <c r="I24" s="14">
        <f>VLOOKUP(G24,'[1]NAMKAR '!$C$3:$E$107,3,FALSE)</f>
        <v>85</v>
      </c>
      <c r="J24" s="14">
        <f t="shared" si="0"/>
        <v>7</v>
      </c>
      <c r="K24" s="14">
        <v>25</v>
      </c>
      <c r="L24" s="25">
        <f t="shared" si="1"/>
        <v>627</v>
      </c>
      <c r="N24" s="1"/>
    </row>
    <row r="25" spans="2:14" s="4" customFormat="1" ht="15" customHeight="1">
      <c r="B25" s="24">
        <v>22</v>
      </c>
      <c r="C25" s="12" t="s">
        <v>92</v>
      </c>
      <c r="D25" s="12" t="s">
        <v>93</v>
      </c>
      <c r="E25" s="12" t="s">
        <v>94</v>
      </c>
      <c r="F25" s="13" t="s">
        <v>12</v>
      </c>
      <c r="G25" s="12" t="s">
        <v>35</v>
      </c>
      <c r="H25" s="12">
        <v>10</v>
      </c>
      <c r="I25" s="14">
        <f>VLOOKUP(G25,'[1]NAMKAR '!$C$3:$E$107,3,FALSE)</f>
        <v>63</v>
      </c>
      <c r="J25" s="14">
        <f t="shared" si="0"/>
        <v>10</v>
      </c>
      <c r="K25" s="14">
        <v>25</v>
      </c>
      <c r="L25" s="25">
        <f t="shared" si="1"/>
        <v>665</v>
      </c>
      <c r="N25" s="1"/>
    </row>
    <row r="26" spans="2:14" s="4" customFormat="1" ht="15" customHeight="1">
      <c r="B26" s="24">
        <v>23</v>
      </c>
      <c r="C26" s="12" t="s">
        <v>95</v>
      </c>
      <c r="D26" s="12" t="s">
        <v>96</v>
      </c>
      <c r="E26" s="12" t="s">
        <v>97</v>
      </c>
      <c r="F26" s="13" t="s">
        <v>12</v>
      </c>
      <c r="G26" s="12" t="s">
        <v>31</v>
      </c>
      <c r="H26" s="12">
        <v>3</v>
      </c>
      <c r="I26" s="14">
        <v>40</v>
      </c>
      <c r="J26" s="14">
        <f t="shared" si="0"/>
        <v>3</v>
      </c>
      <c r="K26" s="14">
        <v>25</v>
      </c>
      <c r="L26" s="25">
        <f t="shared" si="1"/>
        <v>148</v>
      </c>
      <c r="N26" s="1"/>
    </row>
    <row r="27" spans="2:14" s="4" customFormat="1" ht="15" customHeight="1">
      <c r="B27" s="24">
        <v>24</v>
      </c>
      <c r="C27" s="12" t="s">
        <v>95</v>
      </c>
      <c r="D27" s="12" t="s">
        <v>98</v>
      </c>
      <c r="E27" s="12" t="s">
        <v>99</v>
      </c>
      <c r="F27" s="13" t="s">
        <v>12</v>
      </c>
      <c r="G27" s="12" t="s">
        <v>19</v>
      </c>
      <c r="H27" s="12">
        <v>14</v>
      </c>
      <c r="I27" s="14">
        <f>VLOOKUP(G27,'[1]NAMKAR '!$C$3:$E$107,3,FALSE)</f>
        <v>63</v>
      </c>
      <c r="J27" s="14">
        <f t="shared" si="0"/>
        <v>14</v>
      </c>
      <c r="K27" s="14">
        <v>25</v>
      </c>
      <c r="L27" s="25">
        <f t="shared" si="1"/>
        <v>921</v>
      </c>
      <c r="N27" s="1"/>
    </row>
    <row r="28" spans="2:14" s="4" customFormat="1" ht="15" customHeight="1">
      <c r="B28" s="24">
        <v>25</v>
      </c>
      <c r="C28" s="12" t="s">
        <v>100</v>
      </c>
      <c r="D28" s="12" t="s">
        <v>101</v>
      </c>
      <c r="E28" s="12" t="s">
        <v>102</v>
      </c>
      <c r="F28" s="13" t="s">
        <v>12</v>
      </c>
      <c r="G28" s="12" t="s">
        <v>16</v>
      </c>
      <c r="H28" s="12">
        <v>5</v>
      </c>
      <c r="I28" s="14">
        <f>VLOOKUP(G28,'[1]NAMKAR '!$C$3:$E$107,3,FALSE)</f>
        <v>90</v>
      </c>
      <c r="J28" s="14">
        <f t="shared" si="0"/>
        <v>5</v>
      </c>
      <c r="K28" s="14">
        <v>25</v>
      </c>
      <c r="L28" s="25">
        <f t="shared" si="1"/>
        <v>480</v>
      </c>
      <c r="N28" s="1"/>
    </row>
    <row r="29" spans="2:14" s="4" customFormat="1" ht="15" customHeight="1">
      <c r="B29" s="24">
        <v>26</v>
      </c>
      <c r="C29" s="12" t="s">
        <v>100</v>
      </c>
      <c r="D29" s="12" t="s">
        <v>103</v>
      </c>
      <c r="E29" s="12" t="s">
        <v>104</v>
      </c>
      <c r="F29" s="13" t="s">
        <v>12</v>
      </c>
      <c r="G29" s="12" t="s">
        <v>26</v>
      </c>
      <c r="H29" s="12">
        <v>14</v>
      </c>
      <c r="I29" s="14">
        <f>VLOOKUP(G29,'[1]NAMKAR '!$C$3:$E$107,3,FALSE)</f>
        <v>63</v>
      </c>
      <c r="J29" s="14">
        <f t="shared" si="0"/>
        <v>14</v>
      </c>
      <c r="K29" s="14">
        <v>25</v>
      </c>
      <c r="L29" s="25">
        <f t="shared" si="1"/>
        <v>921</v>
      </c>
      <c r="N29" s="1"/>
    </row>
    <row r="30" spans="2:14" s="4" customFormat="1" ht="15" customHeight="1">
      <c r="B30" s="24">
        <v>27</v>
      </c>
      <c r="C30" s="12" t="s">
        <v>100</v>
      </c>
      <c r="D30" s="12" t="s">
        <v>105</v>
      </c>
      <c r="E30" s="12" t="s">
        <v>106</v>
      </c>
      <c r="F30" s="13" t="s">
        <v>12</v>
      </c>
      <c r="G30" s="12" t="s">
        <v>35</v>
      </c>
      <c r="H30" s="12">
        <v>6</v>
      </c>
      <c r="I30" s="14">
        <f>VLOOKUP(G30,'[1]NAMKAR '!$C$3:$E$107,3,FALSE)</f>
        <v>63</v>
      </c>
      <c r="J30" s="14">
        <f t="shared" si="0"/>
        <v>6</v>
      </c>
      <c r="K30" s="14">
        <v>25</v>
      </c>
      <c r="L30" s="25">
        <f t="shared" si="1"/>
        <v>409</v>
      </c>
      <c r="N30" s="1"/>
    </row>
    <row r="31" spans="2:14" s="4" customFormat="1" ht="15" customHeight="1">
      <c r="B31" s="24">
        <v>28</v>
      </c>
      <c r="C31" s="12" t="s">
        <v>100</v>
      </c>
      <c r="D31" s="12" t="s">
        <v>107</v>
      </c>
      <c r="E31" s="12" t="s">
        <v>108</v>
      </c>
      <c r="F31" s="13" t="s">
        <v>12</v>
      </c>
      <c r="G31" s="12" t="s">
        <v>109</v>
      </c>
      <c r="H31" s="12">
        <v>6</v>
      </c>
      <c r="I31" s="14">
        <f>VLOOKUP(G31,'[1]NAMKAR '!$C$3:$E$107,3,FALSE)</f>
        <v>105</v>
      </c>
      <c r="J31" s="14">
        <f t="shared" si="0"/>
        <v>6</v>
      </c>
      <c r="K31" s="14">
        <v>25</v>
      </c>
      <c r="L31" s="25">
        <f t="shared" si="1"/>
        <v>661</v>
      </c>
      <c r="N31" s="1"/>
    </row>
    <row r="32" spans="2:14" s="4" customFormat="1" ht="15" customHeight="1">
      <c r="B32" s="24">
        <v>29</v>
      </c>
      <c r="C32" s="12" t="s">
        <v>110</v>
      </c>
      <c r="D32" s="12" t="s">
        <v>111</v>
      </c>
      <c r="E32" s="12" t="s">
        <v>112</v>
      </c>
      <c r="F32" s="13" t="s">
        <v>12</v>
      </c>
      <c r="G32" s="12" t="s">
        <v>113</v>
      </c>
      <c r="H32" s="12">
        <v>7</v>
      </c>
      <c r="I32" s="14">
        <f>VLOOKUP(G32,'[1]NAMKAR '!$C$3:$E$107,3,FALSE)</f>
        <v>63</v>
      </c>
      <c r="J32" s="14">
        <f t="shared" si="0"/>
        <v>7</v>
      </c>
      <c r="K32" s="14">
        <v>25</v>
      </c>
      <c r="L32" s="25">
        <f t="shared" si="1"/>
        <v>473</v>
      </c>
      <c r="N32" s="1"/>
    </row>
    <row r="33" spans="2:14" s="4" customFormat="1" ht="15" customHeight="1">
      <c r="B33" s="24">
        <v>30</v>
      </c>
      <c r="C33" s="12" t="s">
        <v>114</v>
      </c>
      <c r="D33" s="12" t="s">
        <v>115</v>
      </c>
      <c r="E33" s="12" t="s">
        <v>116</v>
      </c>
      <c r="F33" s="13" t="s">
        <v>12</v>
      </c>
      <c r="G33" s="12" t="s">
        <v>19</v>
      </c>
      <c r="H33" s="12">
        <v>6</v>
      </c>
      <c r="I33" s="14">
        <f>VLOOKUP(G33,'[1]NAMKAR '!$C$3:$E$107,3,FALSE)</f>
        <v>63</v>
      </c>
      <c r="J33" s="14">
        <f t="shared" si="0"/>
        <v>6</v>
      </c>
      <c r="K33" s="14">
        <v>25</v>
      </c>
      <c r="L33" s="25">
        <f t="shared" si="1"/>
        <v>409</v>
      </c>
      <c r="N33" s="1"/>
    </row>
    <row r="34" spans="2:14" s="4" customFormat="1" ht="15" customHeight="1">
      <c r="B34" s="24">
        <v>31</v>
      </c>
      <c r="C34" s="12" t="s">
        <v>114</v>
      </c>
      <c r="D34" s="12" t="s">
        <v>117</v>
      </c>
      <c r="E34" s="12" t="s">
        <v>118</v>
      </c>
      <c r="F34" s="13" t="s">
        <v>12</v>
      </c>
      <c r="G34" s="12" t="s">
        <v>14</v>
      </c>
      <c r="H34" s="12">
        <v>14</v>
      </c>
      <c r="I34" s="14">
        <f>VLOOKUP(G34,'[1]NAMKAR '!$C$3:$E$107,3,FALSE)</f>
        <v>80</v>
      </c>
      <c r="J34" s="14">
        <f t="shared" si="0"/>
        <v>14</v>
      </c>
      <c r="K34" s="14">
        <v>25</v>
      </c>
      <c r="L34" s="25">
        <f t="shared" si="1"/>
        <v>1159</v>
      </c>
      <c r="N34" s="1"/>
    </row>
    <row r="35" spans="2:14" s="4" customFormat="1" ht="15" customHeight="1">
      <c r="B35" s="24">
        <v>32</v>
      </c>
      <c r="C35" s="12" t="s">
        <v>119</v>
      </c>
      <c r="D35" s="12" t="s">
        <v>120</v>
      </c>
      <c r="E35" s="12" t="s">
        <v>121</v>
      </c>
      <c r="F35" s="13" t="s">
        <v>12</v>
      </c>
      <c r="G35" s="12" t="s">
        <v>74</v>
      </c>
      <c r="H35" s="12">
        <v>8</v>
      </c>
      <c r="I35" s="14">
        <f>VLOOKUP(G35,'[1]NAMKAR '!$C$3:$E$107,3,FALSE)</f>
        <v>63</v>
      </c>
      <c r="J35" s="14">
        <f t="shared" si="0"/>
        <v>8</v>
      </c>
      <c r="K35" s="14">
        <v>25</v>
      </c>
      <c r="L35" s="25">
        <f t="shared" si="1"/>
        <v>537</v>
      </c>
      <c r="N35" s="1"/>
    </row>
    <row r="36" spans="2:14" s="4" customFormat="1" ht="15" customHeight="1">
      <c r="B36" s="24">
        <v>33</v>
      </c>
      <c r="C36" s="12" t="s">
        <v>119</v>
      </c>
      <c r="D36" s="12" t="s">
        <v>122</v>
      </c>
      <c r="E36" s="12" t="s">
        <v>123</v>
      </c>
      <c r="F36" s="13" t="s">
        <v>12</v>
      </c>
      <c r="G36" s="13" t="s">
        <v>20</v>
      </c>
      <c r="H36" s="12">
        <v>5</v>
      </c>
      <c r="I36" s="14">
        <f>VLOOKUP(G36,'[1]NAMKAR '!$C$3:$E$107,3,FALSE)</f>
        <v>63</v>
      </c>
      <c r="J36" s="14">
        <f t="shared" si="0"/>
        <v>5</v>
      </c>
      <c r="K36" s="14">
        <v>25</v>
      </c>
      <c r="L36" s="25">
        <f t="shared" si="1"/>
        <v>345</v>
      </c>
      <c r="N36" s="1"/>
    </row>
    <row r="37" spans="2:14" s="4" customFormat="1" ht="15" customHeight="1">
      <c r="B37" s="24">
        <v>34</v>
      </c>
      <c r="C37" s="12" t="s">
        <v>119</v>
      </c>
      <c r="D37" s="12" t="s">
        <v>124</v>
      </c>
      <c r="E37" s="12" t="s">
        <v>125</v>
      </c>
      <c r="F37" s="13" t="s">
        <v>12</v>
      </c>
      <c r="G37" s="12" t="s">
        <v>17</v>
      </c>
      <c r="H37" s="12">
        <v>7</v>
      </c>
      <c r="I37" s="14">
        <f>VLOOKUP(G37,'[1]NAMKAR '!$C$3:$E$107,3,FALSE)</f>
        <v>85</v>
      </c>
      <c r="J37" s="14">
        <f t="shared" si="0"/>
        <v>7</v>
      </c>
      <c r="K37" s="14">
        <v>25</v>
      </c>
      <c r="L37" s="25">
        <f t="shared" si="1"/>
        <v>627</v>
      </c>
      <c r="N37" s="1"/>
    </row>
    <row r="38" spans="2:14" s="4" customFormat="1" ht="15" customHeight="1">
      <c r="B38" s="24">
        <v>35</v>
      </c>
      <c r="C38" s="12" t="s">
        <v>126</v>
      </c>
      <c r="D38" s="12" t="s">
        <v>127</v>
      </c>
      <c r="E38" s="12" t="s">
        <v>128</v>
      </c>
      <c r="F38" s="13" t="s">
        <v>12</v>
      </c>
      <c r="G38" s="12" t="s">
        <v>31</v>
      </c>
      <c r="H38" s="12">
        <v>22</v>
      </c>
      <c r="I38" s="14">
        <v>40</v>
      </c>
      <c r="J38" s="14">
        <f t="shared" si="0"/>
        <v>22</v>
      </c>
      <c r="K38" s="14">
        <v>25</v>
      </c>
      <c r="L38" s="25">
        <f t="shared" si="1"/>
        <v>927</v>
      </c>
      <c r="N38" s="1"/>
    </row>
    <row r="39" spans="2:14" s="4" customFormat="1" ht="15" customHeight="1">
      <c r="B39" s="24">
        <v>36</v>
      </c>
      <c r="C39" s="12" t="s">
        <v>126</v>
      </c>
      <c r="D39" s="12" t="s">
        <v>129</v>
      </c>
      <c r="E39" s="12" t="s">
        <v>38</v>
      </c>
      <c r="F39" s="13" t="s">
        <v>12</v>
      </c>
      <c r="G39" s="12" t="s">
        <v>35</v>
      </c>
      <c r="H39" s="12">
        <v>29</v>
      </c>
      <c r="I39" s="14">
        <f>VLOOKUP(G39,'[1]NAMKAR '!$C$3:$E$107,3,FALSE)</f>
        <v>63</v>
      </c>
      <c r="J39" s="14">
        <f t="shared" si="0"/>
        <v>29</v>
      </c>
      <c r="K39" s="14">
        <v>25</v>
      </c>
      <c r="L39" s="25">
        <f t="shared" si="1"/>
        <v>1881</v>
      </c>
      <c r="N39" s="1"/>
    </row>
    <row r="40" spans="2:14" s="4" customFormat="1" ht="15" customHeight="1">
      <c r="B40" s="24">
        <v>37</v>
      </c>
      <c r="C40" s="12" t="s">
        <v>130</v>
      </c>
      <c r="D40" s="12" t="s">
        <v>131</v>
      </c>
      <c r="E40" s="12" t="s">
        <v>132</v>
      </c>
      <c r="F40" s="13" t="s">
        <v>12</v>
      </c>
      <c r="G40" s="12" t="s">
        <v>133</v>
      </c>
      <c r="H40" s="12">
        <v>3</v>
      </c>
      <c r="I40" s="14">
        <f>VLOOKUP(G40,'[1]NAMKAR '!$C$3:$E$107,3,FALSE)</f>
        <v>63</v>
      </c>
      <c r="J40" s="14">
        <f t="shared" si="0"/>
        <v>3</v>
      </c>
      <c r="K40" s="14">
        <v>25</v>
      </c>
      <c r="L40" s="25">
        <f t="shared" si="1"/>
        <v>217</v>
      </c>
      <c r="N40" s="1"/>
    </row>
    <row r="41" spans="2:14" s="4" customFormat="1" ht="15" customHeight="1">
      <c r="B41" s="24">
        <v>38</v>
      </c>
      <c r="C41" s="12" t="s">
        <v>134</v>
      </c>
      <c r="D41" s="12" t="s">
        <v>135</v>
      </c>
      <c r="E41" s="12" t="s">
        <v>39</v>
      </c>
      <c r="F41" s="13" t="s">
        <v>12</v>
      </c>
      <c r="G41" s="12" t="s">
        <v>23</v>
      </c>
      <c r="H41" s="12">
        <v>3</v>
      </c>
      <c r="I41" s="14">
        <f>VLOOKUP(G41,'[1]NAMKAR '!$C$3:$E$107,3,FALSE)</f>
        <v>63</v>
      </c>
      <c r="J41" s="14">
        <f t="shared" si="0"/>
        <v>3</v>
      </c>
      <c r="K41" s="14">
        <v>25</v>
      </c>
      <c r="L41" s="25">
        <f t="shared" si="1"/>
        <v>217</v>
      </c>
      <c r="N41" s="1"/>
    </row>
    <row r="42" spans="2:14" s="4" customFormat="1" ht="15" customHeight="1">
      <c r="B42" s="24">
        <v>39</v>
      </c>
      <c r="C42" s="12" t="s">
        <v>134</v>
      </c>
      <c r="D42" s="12" t="s">
        <v>136</v>
      </c>
      <c r="E42" s="12" t="s">
        <v>137</v>
      </c>
      <c r="F42" s="13" t="s">
        <v>12</v>
      </c>
      <c r="G42" s="12" t="s">
        <v>25</v>
      </c>
      <c r="H42" s="12">
        <v>14</v>
      </c>
      <c r="I42" s="14">
        <f>VLOOKUP(G42,'[1]NAMKAR '!$C$3:$E$107,3,FALSE)</f>
        <v>63</v>
      </c>
      <c r="J42" s="14">
        <f t="shared" si="0"/>
        <v>14</v>
      </c>
      <c r="K42" s="14">
        <v>25</v>
      </c>
      <c r="L42" s="25">
        <f t="shared" si="1"/>
        <v>921</v>
      </c>
      <c r="N42" s="1"/>
    </row>
    <row r="43" spans="2:14" s="4" customFormat="1" ht="15" customHeight="1">
      <c r="B43" s="24">
        <v>40</v>
      </c>
      <c r="C43" s="12" t="s">
        <v>134</v>
      </c>
      <c r="D43" s="12" t="s">
        <v>138</v>
      </c>
      <c r="E43" s="12" t="s">
        <v>28</v>
      </c>
      <c r="F43" s="13" t="s">
        <v>12</v>
      </c>
      <c r="G43" s="12" t="s">
        <v>19</v>
      </c>
      <c r="H43" s="12">
        <v>6</v>
      </c>
      <c r="I43" s="14">
        <f>VLOOKUP(G43,'[1]NAMKAR '!$C$3:$E$107,3,FALSE)</f>
        <v>63</v>
      </c>
      <c r="J43" s="14">
        <f t="shared" si="0"/>
        <v>6</v>
      </c>
      <c r="K43" s="14">
        <v>25</v>
      </c>
      <c r="L43" s="25">
        <f t="shared" si="1"/>
        <v>409</v>
      </c>
      <c r="N43" s="1"/>
    </row>
    <row r="44" spans="2:14" s="4" customFormat="1" ht="15" customHeight="1">
      <c r="B44" s="24">
        <v>41</v>
      </c>
      <c r="C44" s="12" t="s">
        <v>139</v>
      </c>
      <c r="D44" s="12" t="s">
        <v>140</v>
      </c>
      <c r="E44" s="12" t="s">
        <v>141</v>
      </c>
      <c r="F44" s="13" t="s">
        <v>12</v>
      </c>
      <c r="G44" s="12" t="s">
        <v>15</v>
      </c>
      <c r="H44" s="12">
        <v>7</v>
      </c>
      <c r="I44" s="14">
        <f>VLOOKUP(G44,'[1]NAMKAR '!$C$3:$E$107,3,FALSE)</f>
        <v>63</v>
      </c>
      <c r="J44" s="14">
        <f t="shared" si="0"/>
        <v>7</v>
      </c>
      <c r="K44" s="14">
        <v>25</v>
      </c>
      <c r="L44" s="25">
        <f t="shared" si="1"/>
        <v>473</v>
      </c>
      <c r="N44" s="1"/>
    </row>
    <row r="45" spans="2:14" s="4" customFormat="1" ht="15" customHeight="1">
      <c r="B45" s="24">
        <v>42</v>
      </c>
      <c r="C45" s="12" t="s">
        <v>139</v>
      </c>
      <c r="D45" s="12" t="s">
        <v>142</v>
      </c>
      <c r="E45" s="12" t="s">
        <v>143</v>
      </c>
      <c r="F45" s="13" t="s">
        <v>12</v>
      </c>
      <c r="G45" s="12" t="s">
        <v>144</v>
      </c>
      <c r="H45" s="12">
        <v>3</v>
      </c>
      <c r="I45" s="14">
        <f>VLOOKUP(G45,'[1]NAMKAR '!$C$3:$E$107,3,FALSE)</f>
        <v>63</v>
      </c>
      <c r="J45" s="14">
        <f t="shared" si="0"/>
        <v>3</v>
      </c>
      <c r="K45" s="14">
        <v>25</v>
      </c>
      <c r="L45" s="25">
        <f t="shared" si="1"/>
        <v>217</v>
      </c>
      <c r="N45" s="1"/>
    </row>
    <row r="46" spans="2:14" s="4" customFormat="1" ht="15" customHeight="1">
      <c r="B46" s="24">
        <v>43</v>
      </c>
      <c r="C46" s="12" t="s">
        <v>145</v>
      </c>
      <c r="D46" s="12" t="s">
        <v>146</v>
      </c>
      <c r="E46" s="12" t="s">
        <v>147</v>
      </c>
      <c r="F46" s="13" t="s">
        <v>12</v>
      </c>
      <c r="G46" s="12" t="s">
        <v>74</v>
      </c>
      <c r="H46" s="12">
        <v>13</v>
      </c>
      <c r="I46" s="14">
        <f>VLOOKUP(G46,'[1]NAMKAR '!$C$3:$E$107,3,FALSE)</f>
        <v>63</v>
      </c>
      <c r="J46" s="14">
        <f t="shared" si="0"/>
        <v>13</v>
      </c>
      <c r="K46" s="14">
        <v>25</v>
      </c>
      <c r="L46" s="25">
        <f t="shared" si="1"/>
        <v>857</v>
      </c>
      <c r="N46" s="1"/>
    </row>
    <row r="47" spans="2:14" s="4" customFormat="1" ht="15" customHeight="1">
      <c r="B47" s="24">
        <v>44</v>
      </c>
      <c r="C47" s="12" t="s">
        <v>145</v>
      </c>
      <c r="D47" s="12" t="s">
        <v>148</v>
      </c>
      <c r="E47" s="12" t="s">
        <v>149</v>
      </c>
      <c r="F47" s="13" t="s">
        <v>12</v>
      </c>
      <c r="G47" s="12" t="s">
        <v>13</v>
      </c>
      <c r="H47" s="12">
        <v>10</v>
      </c>
      <c r="I47" s="14">
        <f>VLOOKUP(G47,'[1]NAMKAR '!$C$3:$E$107,3,FALSE)</f>
        <v>90</v>
      </c>
      <c r="J47" s="14">
        <f t="shared" si="0"/>
        <v>10</v>
      </c>
      <c r="K47" s="14">
        <v>25</v>
      </c>
      <c r="L47" s="25">
        <f t="shared" si="1"/>
        <v>935</v>
      </c>
      <c r="N47" s="1"/>
    </row>
    <row r="48" spans="2:14" s="4" customFormat="1" ht="15" customHeight="1">
      <c r="B48" s="24">
        <v>45</v>
      </c>
      <c r="C48" s="12" t="s">
        <v>150</v>
      </c>
      <c r="D48" s="12" t="s">
        <v>151</v>
      </c>
      <c r="E48" s="12" t="s">
        <v>152</v>
      </c>
      <c r="F48" s="13" t="s">
        <v>12</v>
      </c>
      <c r="G48" s="12" t="s">
        <v>74</v>
      </c>
      <c r="H48" s="12">
        <v>12</v>
      </c>
      <c r="I48" s="14">
        <f>VLOOKUP(G48,'[1]NAMKAR '!$C$3:$E$107,3,FALSE)</f>
        <v>63</v>
      </c>
      <c r="J48" s="14">
        <f t="shared" si="0"/>
        <v>12</v>
      </c>
      <c r="K48" s="14">
        <v>25</v>
      </c>
      <c r="L48" s="25">
        <f t="shared" si="1"/>
        <v>793</v>
      </c>
      <c r="N48" s="1"/>
    </row>
    <row r="49" spans="2:14" s="4" customFormat="1" ht="15" customHeight="1">
      <c r="B49" s="24">
        <v>46</v>
      </c>
      <c r="C49" s="12" t="s">
        <v>150</v>
      </c>
      <c r="D49" s="12" t="s">
        <v>153</v>
      </c>
      <c r="E49" s="12" t="s">
        <v>154</v>
      </c>
      <c r="F49" s="13" t="s">
        <v>12</v>
      </c>
      <c r="G49" s="12" t="s">
        <v>29</v>
      </c>
      <c r="H49" s="12">
        <v>4</v>
      </c>
      <c r="I49" s="14">
        <f>VLOOKUP(G49,'[1]NAMKAR '!$C$3:$E$107,3,FALSE)</f>
        <v>85</v>
      </c>
      <c r="J49" s="14">
        <f t="shared" si="0"/>
        <v>4</v>
      </c>
      <c r="K49" s="14">
        <v>25</v>
      </c>
      <c r="L49" s="25">
        <f t="shared" si="1"/>
        <v>369</v>
      </c>
      <c r="N49" s="1"/>
    </row>
    <row r="50" spans="2:14" s="4" customFormat="1" ht="15" customHeight="1">
      <c r="B50" s="24">
        <v>47</v>
      </c>
      <c r="C50" s="12" t="s">
        <v>150</v>
      </c>
      <c r="D50" s="12" t="s">
        <v>155</v>
      </c>
      <c r="E50" s="12" t="s">
        <v>156</v>
      </c>
      <c r="F50" s="13" t="s">
        <v>12</v>
      </c>
      <c r="G50" s="12" t="s">
        <v>35</v>
      </c>
      <c r="H50" s="12">
        <v>16</v>
      </c>
      <c r="I50" s="14">
        <f>VLOOKUP(G50,'[1]NAMKAR '!$C$3:$E$107,3,FALSE)</f>
        <v>63</v>
      </c>
      <c r="J50" s="14">
        <f t="shared" si="0"/>
        <v>16</v>
      </c>
      <c r="K50" s="14">
        <v>25</v>
      </c>
      <c r="L50" s="25">
        <f t="shared" si="1"/>
        <v>1049</v>
      </c>
      <c r="N50" s="1"/>
    </row>
    <row r="51" spans="2:14" s="4" customFormat="1" ht="15" customHeight="1">
      <c r="B51" s="24">
        <v>48</v>
      </c>
      <c r="C51" s="12" t="s">
        <v>150</v>
      </c>
      <c r="D51" s="12" t="s">
        <v>157</v>
      </c>
      <c r="E51" s="12" t="s">
        <v>158</v>
      </c>
      <c r="F51" s="13" t="s">
        <v>12</v>
      </c>
      <c r="G51" s="12" t="s">
        <v>31</v>
      </c>
      <c r="H51" s="12">
        <v>7</v>
      </c>
      <c r="I51" s="14">
        <v>40</v>
      </c>
      <c r="J51" s="14">
        <f t="shared" si="0"/>
        <v>7</v>
      </c>
      <c r="K51" s="14">
        <v>25</v>
      </c>
      <c r="L51" s="25">
        <f t="shared" si="1"/>
        <v>312</v>
      </c>
      <c r="N51" s="1"/>
    </row>
    <row r="52" spans="2:14" s="4" customFormat="1" ht="15" customHeight="1">
      <c r="B52" s="24">
        <v>49</v>
      </c>
      <c r="C52" s="12" t="s">
        <v>150</v>
      </c>
      <c r="D52" s="12" t="s">
        <v>159</v>
      </c>
      <c r="E52" s="12" t="s">
        <v>160</v>
      </c>
      <c r="F52" s="13" t="s">
        <v>12</v>
      </c>
      <c r="G52" s="12" t="s">
        <v>14</v>
      </c>
      <c r="H52" s="12">
        <v>19</v>
      </c>
      <c r="I52" s="14">
        <f>VLOOKUP(G52,'[1]NAMKAR '!$C$3:$E$107,3,FALSE)</f>
        <v>80</v>
      </c>
      <c r="J52" s="14">
        <f t="shared" si="0"/>
        <v>19</v>
      </c>
      <c r="K52" s="14">
        <v>25</v>
      </c>
      <c r="L52" s="25">
        <f t="shared" si="1"/>
        <v>1564</v>
      </c>
      <c r="N52" s="1"/>
    </row>
    <row r="53" spans="2:14" s="4" customFormat="1" ht="15" customHeight="1">
      <c r="B53" s="24">
        <v>50</v>
      </c>
      <c r="C53" s="12" t="s">
        <v>161</v>
      </c>
      <c r="D53" s="12" t="s">
        <v>162</v>
      </c>
      <c r="E53" s="12" t="s">
        <v>163</v>
      </c>
      <c r="F53" s="13" t="s">
        <v>12</v>
      </c>
      <c r="G53" s="12" t="s">
        <v>19</v>
      </c>
      <c r="H53" s="12">
        <v>3</v>
      </c>
      <c r="I53" s="14">
        <f>VLOOKUP(G53,'[1]NAMKAR '!$C$3:$E$107,3,FALSE)</f>
        <v>63</v>
      </c>
      <c r="J53" s="14">
        <f t="shared" si="0"/>
        <v>3</v>
      </c>
      <c r="K53" s="14">
        <v>25</v>
      </c>
      <c r="L53" s="25">
        <f t="shared" si="1"/>
        <v>217</v>
      </c>
      <c r="N53" s="1"/>
    </row>
    <row r="54" spans="2:14" s="4" customFormat="1" ht="15" customHeight="1">
      <c r="B54" s="24">
        <v>51</v>
      </c>
      <c r="C54" s="12" t="s">
        <v>161</v>
      </c>
      <c r="D54" s="12" t="s">
        <v>164</v>
      </c>
      <c r="E54" s="12" t="s">
        <v>30</v>
      </c>
      <c r="F54" s="13" t="s">
        <v>12</v>
      </c>
      <c r="G54" s="13" t="s">
        <v>165</v>
      </c>
      <c r="H54" s="12">
        <v>6</v>
      </c>
      <c r="I54" s="14">
        <f>VLOOKUP(G54,'[1]NAMKAR '!$C$3:$E$107,3,FALSE)</f>
        <v>105</v>
      </c>
      <c r="J54" s="14">
        <f t="shared" si="0"/>
        <v>6</v>
      </c>
      <c r="K54" s="14">
        <v>25</v>
      </c>
      <c r="L54" s="25">
        <f t="shared" si="1"/>
        <v>661</v>
      </c>
      <c r="N54" s="1"/>
    </row>
    <row r="55" spans="2:14" s="4" customFormat="1" ht="15" customHeight="1">
      <c r="B55" s="24">
        <v>52</v>
      </c>
      <c r="C55" s="12" t="s">
        <v>166</v>
      </c>
      <c r="D55" s="12" t="s">
        <v>167</v>
      </c>
      <c r="E55" s="12" t="s">
        <v>168</v>
      </c>
      <c r="F55" s="13" t="s">
        <v>12</v>
      </c>
      <c r="G55" s="12" t="s">
        <v>68</v>
      </c>
      <c r="H55" s="12">
        <v>5</v>
      </c>
      <c r="I55" s="14">
        <f>VLOOKUP(G55,'[1]NAMKAR '!$C$3:$E$107,3,FALSE)</f>
        <v>63</v>
      </c>
      <c r="J55" s="14">
        <f t="shared" si="0"/>
        <v>5</v>
      </c>
      <c r="K55" s="14">
        <v>25</v>
      </c>
      <c r="L55" s="25">
        <f t="shared" si="1"/>
        <v>345</v>
      </c>
      <c r="N55" s="1"/>
    </row>
    <row r="56" spans="2:14" s="4" customFormat="1" ht="15" customHeight="1">
      <c r="B56" s="24">
        <v>53</v>
      </c>
      <c r="C56" s="12" t="s">
        <v>166</v>
      </c>
      <c r="D56" s="12" t="s">
        <v>169</v>
      </c>
      <c r="E56" s="12" t="s">
        <v>170</v>
      </c>
      <c r="F56" s="13" t="s">
        <v>12</v>
      </c>
      <c r="G56" s="12" t="s">
        <v>24</v>
      </c>
      <c r="H56" s="12">
        <v>4</v>
      </c>
      <c r="I56" s="14">
        <f>VLOOKUP(G56,'[1]NAMKAR '!$C$3:$E$107,3,FALSE)</f>
        <v>63</v>
      </c>
      <c r="J56" s="14">
        <f t="shared" si="0"/>
        <v>4</v>
      </c>
      <c r="K56" s="14">
        <v>25</v>
      </c>
      <c r="L56" s="25">
        <f t="shared" si="1"/>
        <v>281</v>
      </c>
      <c r="N56" s="1"/>
    </row>
    <row r="57" spans="2:14" s="4" customFormat="1" ht="15" customHeight="1">
      <c r="B57" s="24">
        <v>54</v>
      </c>
      <c r="C57" s="12" t="s">
        <v>171</v>
      </c>
      <c r="D57" s="12" t="s">
        <v>172</v>
      </c>
      <c r="E57" s="12" t="s">
        <v>173</v>
      </c>
      <c r="F57" s="13" t="s">
        <v>12</v>
      </c>
      <c r="G57" s="12" t="s">
        <v>15</v>
      </c>
      <c r="H57" s="12">
        <v>3</v>
      </c>
      <c r="I57" s="14">
        <f>VLOOKUP(G57,'[1]NAMKAR '!$C$3:$E$107,3,FALSE)</f>
        <v>63</v>
      </c>
      <c r="J57" s="14">
        <f t="shared" si="0"/>
        <v>3</v>
      </c>
      <c r="K57" s="14">
        <v>25</v>
      </c>
      <c r="L57" s="25">
        <f t="shared" si="1"/>
        <v>217</v>
      </c>
      <c r="N57" s="1"/>
    </row>
    <row r="58" spans="2:14" s="4" customFormat="1" ht="15" customHeight="1">
      <c r="B58" s="24">
        <v>55</v>
      </c>
      <c r="C58" s="12" t="s">
        <v>174</v>
      </c>
      <c r="D58" s="12" t="s">
        <v>175</v>
      </c>
      <c r="E58" s="12" t="s">
        <v>176</v>
      </c>
      <c r="F58" s="13" t="s">
        <v>12</v>
      </c>
      <c r="G58" s="12" t="s">
        <v>177</v>
      </c>
      <c r="H58" s="12">
        <v>14</v>
      </c>
      <c r="I58" s="14">
        <f>VLOOKUP(G58,'[1]NAMKAR '!$C$3:$E$107,3,FALSE)</f>
        <v>63</v>
      </c>
      <c r="J58" s="14">
        <f t="shared" si="0"/>
        <v>14</v>
      </c>
      <c r="K58" s="14">
        <v>25</v>
      </c>
      <c r="L58" s="25">
        <f t="shared" si="1"/>
        <v>921</v>
      </c>
      <c r="N58" s="1"/>
    </row>
    <row r="59" spans="2:14" s="4" customFormat="1" ht="15" customHeight="1">
      <c r="B59" s="24">
        <v>56</v>
      </c>
      <c r="C59" s="12" t="s">
        <v>174</v>
      </c>
      <c r="D59" s="12" t="s">
        <v>178</v>
      </c>
      <c r="E59" s="12" t="s">
        <v>179</v>
      </c>
      <c r="F59" s="13" t="s">
        <v>12</v>
      </c>
      <c r="G59" s="12" t="s">
        <v>17</v>
      </c>
      <c r="H59" s="12">
        <v>7</v>
      </c>
      <c r="I59" s="14">
        <f>VLOOKUP(G59,'[1]NAMKAR '!$C$3:$E$107,3,FALSE)</f>
        <v>85</v>
      </c>
      <c r="J59" s="14">
        <f t="shared" si="0"/>
        <v>7</v>
      </c>
      <c r="K59" s="14">
        <v>25</v>
      </c>
      <c r="L59" s="25">
        <f t="shared" si="1"/>
        <v>627</v>
      </c>
      <c r="N59" s="1"/>
    </row>
    <row r="60" spans="2:14" s="4" customFormat="1" ht="15" customHeight="1">
      <c r="B60" s="24">
        <v>57</v>
      </c>
      <c r="C60" s="12" t="s">
        <v>174</v>
      </c>
      <c r="D60" s="12" t="s">
        <v>180</v>
      </c>
      <c r="E60" s="12" t="s">
        <v>181</v>
      </c>
      <c r="F60" s="13" t="s">
        <v>12</v>
      </c>
      <c r="G60" s="12" t="s">
        <v>15</v>
      </c>
      <c r="H60" s="12">
        <v>11</v>
      </c>
      <c r="I60" s="14">
        <f>VLOOKUP(G60,'[1]NAMKAR '!$C$3:$E$107,3,FALSE)</f>
        <v>63</v>
      </c>
      <c r="J60" s="14">
        <f t="shared" si="0"/>
        <v>11</v>
      </c>
      <c r="K60" s="14">
        <v>25</v>
      </c>
      <c r="L60" s="25">
        <f t="shared" si="1"/>
        <v>729</v>
      </c>
      <c r="N60" s="1"/>
    </row>
    <row r="61" spans="2:14" s="4" customFormat="1" ht="15" customHeight="1">
      <c r="B61" s="24">
        <v>58</v>
      </c>
      <c r="C61" s="12" t="s">
        <v>174</v>
      </c>
      <c r="D61" s="12" t="s">
        <v>182</v>
      </c>
      <c r="E61" s="12" t="s">
        <v>183</v>
      </c>
      <c r="F61" s="13" t="s">
        <v>12</v>
      </c>
      <c r="G61" s="12" t="s">
        <v>25</v>
      </c>
      <c r="H61" s="12">
        <v>4</v>
      </c>
      <c r="I61" s="14">
        <f>VLOOKUP(G61,'[1]NAMKAR '!$C$3:$E$107,3,FALSE)</f>
        <v>63</v>
      </c>
      <c r="J61" s="14">
        <f t="shared" si="0"/>
        <v>4</v>
      </c>
      <c r="K61" s="14">
        <v>25</v>
      </c>
      <c r="L61" s="25">
        <f t="shared" si="1"/>
        <v>281</v>
      </c>
      <c r="N61" s="1"/>
    </row>
    <row r="62" spans="2:14" s="4" customFormat="1" ht="15" customHeight="1">
      <c r="B62" s="24">
        <v>59</v>
      </c>
      <c r="C62" s="12" t="s">
        <v>174</v>
      </c>
      <c r="D62" s="12" t="s">
        <v>184</v>
      </c>
      <c r="E62" s="12" t="s">
        <v>185</v>
      </c>
      <c r="F62" s="13" t="s">
        <v>12</v>
      </c>
      <c r="G62" s="12" t="s">
        <v>19</v>
      </c>
      <c r="H62" s="12">
        <v>11</v>
      </c>
      <c r="I62" s="14">
        <f>VLOOKUP(G62,'[1]NAMKAR '!$C$3:$E$107,3,FALSE)</f>
        <v>63</v>
      </c>
      <c r="J62" s="14">
        <f t="shared" si="0"/>
        <v>11</v>
      </c>
      <c r="K62" s="14">
        <v>25</v>
      </c>
      <c r="L62" s="25">
        <f t="shared" si="1"/>
        <v>729</v>
      </c>
      <c r="N62" s="1"/>
    </row>
    <row r="63" spans="2:14" s="4" customFormat="1" ht="15" customHeight="1">
      <c r="B63" s="24">
        <v>60</v>
      </c>
      <c r="C63" s="12" t="s">
        <v>174</v>
      </c>
      <c r="D63" s="12" t="s">
        <v>186</v>
      </c>
      <c r="E63" s="12" t="s">
        <v>187</v>
      </c>
      <c r="F63" s="13" t="s">
        <v>12</v>
      </c>
      <c r="G63" s="12" t="s">
        <v>19</v>
      </c>
      <c r="H63" s="12">
        <v>22</v>
      </c>
      <c r="I63" s="14">
        <f>VLOOKUP(G63,'[1]NAMKAR '!$C$3:$E$107,3,FALSE)</f>
        <v>63</v>
      </c>
      <c r="J63" s="14">
        <f t="shared" si="0"/>
        <v>22</v>
      </c>
      <c r="K63" s="14">
        <v>25</v>
      </c>
      <c r="L63" s="25">
        <f t="shared" si="1"/>
        <v>1433</v>
      </c>
      <c r="N63" s="1"/>
    </row>
    <row r="64" spans="2:14" s="4" customFormat="1" ht="15" customHeight="1" thickBot="1">
      <c r="B64" s="26">
        <v>61</v>
      </c>
      <c r="C64" s="27" t="s">
        <v>174</v>
      </c>
      <c r="D64" s="27" t="s">
        <v>188</v>
      </c>
      <c r="E64" s="27" t="s">
        <v>189</v>
      </c>
      <c r="F64" s="28" t="s">
        <v>12</v>
      </c>
      <c r="G64" s="27" t="s">
        <v>31</v>
      </c>
      <c r="H64" s="27">
        <v>6</v>
      </c>
      <c r="I64" s="29">
        <v>40</v>
      </c>
      <c r="J64" s="29">
        <f t="shared" si="0"/>
        <v>6</v>
      </c>
      <c r="K64" s="29">
        <v>25</v>
      </c>
      <c r="L64" s="30">
        <f t="shared" si="1"/>
        <v>271</v>
      </c>
      <c r="N64" s="1"/>
    </row>
    <row r="65" spans="2:14" s="4" customFormat="1" ht="15" customHeight="1" thickBot="1">
      <c r="B65" s="47" t="s">
        <v>190</v>
      </c>
      <c r="C65" s="48"/>
      <c r="D65" s="48"/>
      <c r="E65" s="48"/>
      <c r="F65" s="48"/>
      <c r="G65" s="48"/>
      <c r="H65" s="48"/>
      <c r="I65" s="48"/>
      <c r="J65" s="48"/>
      <c r="K65" s="49"/>
      <c r="L65" s="31">
        <f>SUM(L4:L64)</f>
        <v>39555</v>
      </c>
      <c r="N65" s="1"/>
    </row>
    <row r="66" spans="2:14" s="4" customFormat="1" ht="15" customHeight="1" thickBot="1">
      <c r="B66" s="15"/>
      <c r="C66" s="16"/>
      <c r="D66" s="16"/>
      <c r="E66" s="16"/>
      <c r="F66" s="16"/>
      <c r="G66" s="16"/>
      <c r="H66" s="18">
        <f>SUM(H4:H64)</f>
        <v>559</v>
      </c>
      <c r="I66" s="17"/>
      <c r="J66" s="17"/>
      <c r="K66" s="17"/>
      <c r="L66" s="17"/>
      <c r="N66" s="1"/>
    </row>
    <row r="67" spans="2:14" s="5" customFormat="1" ht="33" customHeight="1" thickBot="1">
      <c r="B67" s="35" t="s">
        <v>40</v>
      </c>
      <c r="C67" s="36"/>
      <c r="D67" s="36"/>
      <c r="E67" s="36"/>
      <c r="F67" s="36"/>
      <c r="G67" s="36"/>
      <c r="H67" s="36"/>
      <c r="I67" s="36"/>
      <c r="J67" s="36"/>
      <c r="K67" s="36"/>
      <c r="L67" s="37"/>
    </row>
    <row r="68" spans="2:14" s="3" customFormat="1" ht="30" customHeight="1" thickBot="1">
      <c r="B68" s="32" t="s">
        <v>0</v>
      </c>
      <c r="C68" s="33"/>
      <c r="D68" s="33"/>
      <c r="E68" s="33"/>
      <c r="F68" s="33"/>
      <c r="G68" s="33"/>
      <c r="H68" s="33"/>
      <c r="I68" s="33"/>
      <c r="J68" s="33"/>
      <c r="K68" s="33"/>
      <c r="L68" s="34"/>
    </row>
    <row r="73" spans="2:14">
      <c r="I73" s="1"/>
    </row>
  </sheetData>
  <sortState ref="C4:L32">
    <sortCondition ref="C4:C32"/>
    <sortCondition ref="D4:D32"/>
  </sortState>
  <mergeCells count="7">
    <mergeCell ref="B68:L68"/>
    <mergeCell ref="B67:L67"/>
    <mergeCell ref="B1:H1"/>
    <mergeCell ref="B2:H2"/>
    <mergeCell ref="I1:L1"/>
    <mergeCell ref="I2:L2"/>
    <mergeCell ref="B65:K65"/>
  </mergeCells>
  <conditionalFormatting sqref="D68:D1048576 D1:D66">
    <cfRule type="duplicateValues" dxfId="0" priority="3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2025-09-05T10:54:56Z</cp:lastPrinted>
  <dcterms:created xsi:type="dcterms:W3CDTF">2023-03-02T07:52:20Z</dcterms:created>
  <dcterms:modified xsi:type="dcterms:W3CDTF">2025-09-17T14:35:22Z</dcterms:modified>
</cp:coreProperties>
</file>