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9040" windowHeight="15840"/>
  </bookViews>
  <sheets>
    <sheet name="Sheet1" sheetId="1" r:id="rId1"/>
    <sheet name="Sheet2" sheetId="2" r:id="rId2"/>
  </sheets>
  <definedNames>
    <definedName name="_xlnm._FilterDatabase" localSheetId="0" hidden="1">Sheet1!$A$9:$L$20</definedName>
    <definedName name="_xlnm.Print_Titles" localSheetId="0">Sheet1!$2:$8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J16" i="1"/>
  <c r="L16" i="1"/>
  <c r="J15" i="1"/>
  <c r="L15" i="1"/>
  <c r="J14" i="1"/>
  <c r="L14" i="1"/>
  <c r="J13" i="1"/>
  <c r="L13" i="1"/>
  <c r="J12" i="1"/>
  <c r="L12" i="1"/>
  <c r="J11" i="1"/>
  <c r="L11" i="1"/>
  <c r="J10" i="1"/>
  <c r="L10" i="1"/>
  <c r="L17" i="1" l="1"/>
</calcChain>
</file>

<file path=xl/sharedStrings.xml><?xml version="1.0" encoding="utf-8"?>
<sst xmlns="http://schemas.openxmlformats.org/spreadsheetml/2006/main" count="89" uniqueCount="66">
  <si>
    <t>DATE</t>
  </si>
  <si>
    <t>GSTIN : 21AGHPB9356M1Z9</t>
  </si>
  <si>
    <t>HSN CODE : 996791</t>
  </si>
  <si>
    <t>LR NO.</t>
  </si>
  <si>
    <t>CASE</t>
  </si>
  <si>
    <t>RATE</t>
  </si>
  <si>
    <t>LR CH.</t>
  </si>
  <si>
    <t>AMT.</t>
  </si>
  <si>
    <t>BHUBANESWAR</t>
  </si>
  <si>
    <t>M/S : USHODAYA ENTERPRISES PVT. LTD.</t>
  </si>
  <si>
    <t>GSTIN: 21AAACU2690P1Z3</t>
  </si>
  <si>
    <t>MOB: 7008814568</t>
  </si>
  <si>
    <t>DD.CH.</t>
  </si>
  <si>
    <t>SL.</t>
  </si>
  <si>
    <t>FROM</t>
  </si>
  <si>
    <t>DP.CH.</t>
  </si>
  <si>
    <t>INV. NO.</t>
  </si>
  <si>
    <t>DESTINATION</t>
  </si>
  <si>
    <t>PARTY NAME</t>
  </si>
  <si>
    <t>CUTTACK</t>
  </si>
  <si>
    <t>Thanking you for your business.
PRAGATI LOGISTICS</t>
  </si>
  <si>
    <t>29/11/2024</t>
  </si>
  <si>
    <t>JA/224</t>
  </si>
  <si>
    <t>RETURN LR</t>
  </si>
  <si>
    <t>KJR</t>
  </si>
  <si>
    <t xml:space="preserve">K G S TRADING </t>
  </si>
  <si>
    <t>To,</t>
  </si>
  <si>
    <t>CTC</t>
  </si>
  <si>
    <t>PURI</t>
  </si>
  <si>
    <t>Kindly, verify &amp; confirm within 7 days, else GST will be filed by 20th AUGUST, 2025.
GST to be paid by Consignor under Reverse Charge Mechanism(RCM) as per GST.</t>
  </si>
  <si>
    <t>BILL DATE : 31/07/2025</t>
  </si>
  <si>
    <t>MONTH   : JULY, 2025</t>
  </si>
  <si>
    <t>REMARKS</t>
  </si>
  <si>
    <t>01/7/2025</t>
  </si>
  <si>
    <t>PL/BH/02171</t>
  </si>
  <si>
    <t>282</t>
  </si>
  <si>
    <t>BELIAPAL</t>
  </si>
  <si>
    <t>MAHABIR AGENCY</t>
  </si>
  <si>
    <t>PL/BH/02172</t>
  </si>
  <si>
    <t>272</t>
  </si>
  <si>
    <t>REDHAKHOL</t>
  </si>
  <si>
    <t>SAHOO ENTERPRISES</t>
  </si>
  <si>
    <t>PL/BH/02173</t>
  </si>
  <si>
    <t>279</t>
  </si>
  <si>
    <t>BOUDH</t>
  </si>
  <si>
    <t>AGRAWALLA TRADING COMPANY</t>
  </si>
  <si>
    <t>PL/BH/02191</t>
  </si>
  <si>
    <t>289</t>
  </si>
  <si>
    <t>R K ENTERPRISES</t>
  </si>
  <si>
    <t>PL/BH/02192</t>
  </si>
  <si>
    <t>286</t>
  </si>
  <si>
    <t>BERHAMPUR</t>
  </si>
  <si>
    <t>SARASWATI ENTERPRISES</t>
  </si>
  <si>
    <t>09/7/2025</t>
  </si>
  <si>
    <t>PL/BH/02328</t>
  </si>
  <si>
    <t>312</t>
  </si>
  <si>
    <t>JASIPUR</t>
  </si>
  <si>
    <t>MINIMUM 20 CASE CH.</t>
  </si>
  <si>
    <t>NARAYANI BHANDAR</t>
  </si>
  <si>
    <t>28/7/2025</t>
  </si>
  <si>
    <t>PL/BH/02679</t>
  </si>
  <si>
    <t>336</t>
  </si>
  <si>
    <t>PURUNA CUTTACK</t>
  </si>
  <si>
    <t>SAHU AGENCIES</t>
  </si>
  <si>
    <t>(RUPEES SEVEN THOUSAND ONE HUNDRED NINETEEN ONLY)</t>
  </si>
  <si>
    <t>BILL NO.   : 11944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</si>
</sst>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3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1"/>
      <name val="Calibri"/>
      <family val="2"/>
    </font>
    <font>
      <b/>
      <sz val="10"/>
      <color theme="1"/>
      <name val="Calibri"/>
      <family val="2"/>
    </font>
    <font>
      <sz val="1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61">
    <xf numFmtId="0" fontId="0" fillId="0" borderId="0" xfId="0"/>
    <xf numFmtId="0" fontId="7" fillId="2" borderId="0" xfId="0" applyFont="1" applyFill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NumberFormat="1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2" fontId="5" fillId="2" borderId="0" xfId="0" applyNumberFormat="1" applyFont="1" applyFill="1" applyAlignment="1">
      <alignment horizontal="left" vertical="center"/>
    </xf>
    <xf numFmtId="164" fontId="5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Alignment="1">
      <alignment horizontal="center" vertical="center"/>
    </xf>
    <xf numFmtId="164" fontId="6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Alignment="1">
      <alignment horizontal="left" vertical="center"/>
    </xf>
    <xf numFmtId="0" fontId="4" fillId="2" borderId="0" xfId="0" applyFont="1" applyFill="1"/>
    <xf numFmtId="164" fontId="4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2" fontId="4" fillId="2" borderId="0" xfId="0" applyNumberFormat="1" applyFont="1" applyFill="1" applyAlignment="1">
      <alignment vertical="center"/>
    </xf>
    <xf numFmtId="0" fontId="4" fillId="2" borderId="0" xfId="0" applyFont="1" applyFill="1" applyBorder="1"/>
    <xf numFmtId="0" fontId="9" fillId="2" borderId="0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/>
    <xf numFmtId="0" fontId="8" fillId="0" borderId="1" xfId="0" applyNumberFormat="1" applyFont="1" applyBorder="1" applyAlignment="1">
      <alignment horizontal="center"/>
    </xf>
    <xf numFmtId="2" fontId="0" fillId="0" borderId="0" xfId="0" applyNumberFormat="1" applyFont="1"/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12" fillId="0" borderId="0" xfId="0" applyFont="1"/>
    <xf numFmtId="0" fontId="11" fillId="0" borderId="0" xfId="0" applyFont="1"/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0" fontId="10" fillId="3" borderId="1" xfId="0" applyNumberFormat="1" applyFont="1" applyFill="1" applyBorder="1"/>
    <xf numFmtId="0" fontId="3" fillId="3" borderId="1" xfId="0" applyNumberFormat="1" applyFont="1" applyFill="1" applyBorder="1"/>
    <xf numFmtId="2" fontId="0" fillId="3" borderId="1" xfId="0" applyNumberFormat="1" applyFont="1" applyFill="1" applyBorder="1"/>
    <xf numFmtId="2" fontId="8" fillId="0" borderId="1" xfId="0" applyNumberFormat="1" applyFont="1" applyBorder="1" applyAlignment="1">
      <alignment horizontal="right"/>
    </xf>
    <xf numFmtId="0" fontId="8" fillId="0" borderId="3" xfId="0" applyNumberFormat="1" applyFont="1" applyBorder="1" applyAlignment="1">
      <alignment horizontal="center" wrapText="1"/>
    </xf>
    <xf numFmtId="0" fontId="8" fillId="0" borderId="4" xfId="0" applyNumberFormat="1" applyFont="1" applyBorder="1" applyAlignment="1">
      <alignment horizontal="center" wrapText="1"/>
    </xf>
    <xf numFmtId="0" fontId="8" fillId="0" borderId="5" xfId="0" applyNumberFormat="1" applyFont="1" applyBorder="1" applyAlignment="1">
      <alignment horizontal="center" wrapText="1"/>
    </xf>
    <xf numFmtId="0" fontId="8" fillId="0" borderId="3" xfId="0" applyNumberFormat="1" applyFont="1" applyBorder="1" applyAlignment="1">
      <alignment horizontal="left" wrapText="1"/>
    </xf>
    <xf numFmtId="0" fontId="8" fillId="0" borderId="4" xfId="0" applyNumberFormat="1" applyFont="1" applyBorder="1" applyAlignment="1">
      <alignment horizontal="left" wrapText="1"/>
    </xf>
    <xf numFmtId="0" fontId="8" fillId="0" borderId="5" xfId="0" applyNumberFormat="1" applyFont="1" applyBorder="1" applyAlignment="1">
      <alignment horizontal="left" wrapText="1"/>
    </xf>
    <xf numFmtId="0" fontId="8" fillId="0" borderId="6" xfId="0" applyNumberFormat="1" applyFont="1" applyBorder="1" applyAlignment="1">
      <alignment horizontal="right"/>
    </xf>
    <xf numFmtId="0" fontId="8" fillId="0" borderId="7" xfId="0" applyNumberFormat="1" applyFont="1" applyBorder="1" applyAlignment="1">
      <alignment horizontal="right"/>
    </xf>
    <xf numFmtId="0" fontId="8" fillId="0" borderId="2" xfId="0" applyNumberFormat="1" applyFont="1" applyBorder="1" applyAlignment="1">
      <alignment horizontal="right"/>
    </xf>
    <xf numFmtId="0" fontId="0" fillId="0" borderId="1" xfId="0" applyNumberFormat="1" applyFont="1" applyFill="1" applyBorder="1"/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Fill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2" fontId="10" fillId="0" borderId="1" xfId="0" applyNumberFormat="1" applyFont="1" applyBorder="1" applyAlignment="1">
      <alignment vertical="center" wrapText="1"/>
    </xf>
    <xf numFmtId="2" fontId="0" fillId="0" borderId="0" xfId="0" applyNumberFormat="1" applyFont="1" applyAlignment="1">
      <alignment horizontal="right"/>
    </xf>
    <xf numFmtId="0" fontId="0" fillId="0" borderId="0" xfId="0" applyNumberFormat="1" applyFont="1" applyAlignment="1">
      <alignment horizontal="right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vertical="center" wrapText="1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abSelected="1" zoomScale="130" zoomScaleNormal="130" workbookViewId="0">
      <selection activeCell="R10" sqref="R10"/>
    </sheetView>
  </sheetViews>
  <sheetFormatPr defaultRowHeight="15" customHeight="1" x14ac:dyDescent="0.25"/>
  <cols>
    <col min="1" max="1" width="3.28515625" style="16" customWidth="1"/>
    <col min="2" max="2" width="10.28515625" style="15" bestFit="1" customWidth="1"/>
    <col min="3" max="3" width="12.42578125" style="16" bestFit="1" customWidth="1"/>
    <col min="4" max="4" width="4.85546875" style="17" bestFit="1" customWidth="1"/>
    <col min="5" max="5" width="6.5703125" style="17" bestFit="1" customWidth="1"/>
    <col min="6" max="6" width="13.140625" style="16" bestFit="1" customWidth="1"/>
    <col min="7" max="7" width="5.7109375" style="16" customWidth="1"/>
    <col min="8" max="8" width="6" style="18" bestFit="1" customWidth="1"/>
    <col min="9" max="9" width="7.140625" style="14" customWidth="1"/>
    <col min="10" max="10" width="7.140625" style="14" bestFit="1" customWidth="1"/>
    <col min="11" max="11" width="6.5703125" style="14" bestFit="1" customWidth="1"/>
    <col min="12" max="12" width="8.42578125" style="19" customWidth="1"/>
    <col min="13" max="13" width="11.28515625" style="14" bestFit="1" customWidth="1"/>
    <col min="14" max="14" width="30.85546875" style="14" bestFit="1" customWidth="1"/>
    <col min="15" max="16384" width="9.140625" style="14"/>
  </cols>
  <sheetData>
    <row r="1" spans="1:14" ht="9.9499999999999993" customHeight="1" x14ac:dyDescent="0.25"/>
    <row r="2" spans="1:14" s="4" customFormat="1" ht="14.1" customHeight="1" x14ac:dyDescent="0.25">
      <c r="A2" s="1" t="s">
        <v>26</v>
      </c>
      <c r="B2" s="5"/>
      <c r="C2" s="6"/>
      <c r="D2" s="7"/>
      <c r="E2" s="7"/>
      <c r="I2" s="8" t="s">
        <v>31</v>
      </c>
    </row>
    <row r="3" spans="1:14" s="4" customFormat="1" ht="14.1" customHeight="1" x14ac:dyDescent="0.25">
      <c r="A3" s="2" t="s">
        <v>9</v>
      </c>
      <c r="B3" s="9"/>
      <c r="C3" s="10"/>
      <c r="D3" s="7"/>
      <c r="E3" s="7"/>
      <c r="I3" s="8" t="s">
        <v>65</v>
      </c>
    </row>
    <row r="4" spans="1:14" s="4" customFormat="1" ht="14.1" customHeight="1" x14ac:dyDescent="0.25">
      <c r="A4" s="3" t="s">
        <v>8</v>
      </c>
      <c r="B4" s="11"/>
      <c r="C4" s="12"/>
      <c r="D4" s="7"/>
      <c r="E4" s="7"/>
      <c r="I4" s="8" t="s">
        <v>30</v>
      </c>
    </row>
    <row r="5" spans="1:14" s="4" customFormat="1" ht="14.1" customHeight="1" x14ac:dyDescent="0.25">
      <c r="A5" s="3" t="s">
        <v>10</v>
      </c>
      <c r="B5" s="11"/>
      <c r="C5" s="12"/>
      <c r="D5" s="7"/>
      <c r="E5" s="7"/>
      <c r="I5" s="8" t="s">
        <v>1</v>
      </c>
    </row>
    <row r="6" spans="1:14" s="4" customFormat="1" ht="14.1" customHeight="1" x14ac:dyDescent="0.25">
      <c r="A6" s="1" t="s">
        <v>11</v>
      </c>
      <c r="B6" s="11"/>
      <c r="C6" s="12"/>
      <c r="D6" s="7"/>
      <c r="E6" s="7"/>
      <c r="I6" s="13" t="s">
        <v>2</v>
      </c>
    </row>
    <row r="7" spans="1:14" s="4" customFormat="1" ht="14.1" customHeight="1" x14ac:dyDescent="0.25">
      <c r="A7" s="1"/>
      <c r="B7" s="11"/>
      <c r="C7" s="12"/>
      <c r="D7" s="7"/>
      <c r="E7" s="7"/>
      <c r="I7" s="13"/>
    </row>
    <row r="8" spans="1:14" s="4" customFormat="1" ht="15" customHeight="1" x14ac:dyDescent="0.25">
      <c r="A8" s="6"/>
      <c r="B8" s="11"/>
      <c r="C8" s="12"/>
      <c r="D8" s="7"/>
      <c r="E8" s="7"/>
      <c r="F8" s="10"/>
      <c r="G8" s="10"/>
      <c r="H8" s="6"/>
    </row>
    <row r="9" spans="1:14" s="20" customFormat="1" ht="30" x14ac:dyDescent="0.25">
      <c r="A9" s="56" t="s">
        <v>13</v>
      </c>
      <c r="B9" s="56" t="s">
        <v>0</v>
      </c>
      <c r="C9" s="56" t="s">
        <v>3</v>
      </c>
      <c r="D9" s="57" t="s">
        <v>16</v>
      </c>
      <c r="E9" s="56" t="s">
        <v>14</v>
      </c>
      <c r="F9" s="56" t="s">
        <v>17</v>
      </c>
      <c r="G9" s="56" t="s">
        <v>4</v>
      </c>
      <c r="H9" s="58" t="s">
        <v>5</v>
      </c>
      <c r="I9" s="58" t="s">
        <v>15</v>
      </c>
      <c r="J9" s="58" t="s">
        <v>12</v>
      </c>
      <c r="K9" s="58" t="s">
        <v>6</v>
      </c>
      <c r="L9" s="58" t="s">
        <v>7</v>
      </c>
      <c r="M9" s="58" t="s">
        <v>32</v>
      </c>
      <c r="N9" s="59" t="s">
        <v>18</v>
      </c>
    </row>
    <row r="10" spans="1:14" s="20" customFormat="1" ht="15" customHeight="1" x14ac:dyDescent="0.25">
      <c r="A10" s="28">
        <v>1</v>
      </c>
      <c r="B10" s="29" t="s">
        <v>33</v>
      </c>
      <c r="C10" s="29" t="s">
        <v>34</v>
      </c>
      <c r="D10" s="29" t="s">
        <v>35</v>
      </c>
      <c r="E10" s="48" t="s">
        <v>27</v>
      </c>
      <c r="F10" s="29" t="s">
        <v>36</v>
      </c>
      <c r="G10" s="29">
        <v>89</v>
      </c>
      <c r="H10" s="30">
        <v>28</v>
      </c>
      <c r="I10" s="30">
        <v>0</v>
      </c>
      <c r="J10" s="30">
        <f>G10*5</f>
        <v>445</v>
      </c>
      <c r="K10" s="30">
        <v>30</v>
      </c>
      <c r="L10" s="30">
        <f>G10*H10+I10+J10+K10</f>
        <v>2967</v>
      </c>
      <c r="M10" s="30"/>
      <c r="N10" s="29" t="s">
        <v>37</v>
      </c>
    </row>
    <row r="11" spans="1:14" s="20" customFormat="1" ht="15" customHeight="1" x14ac:dyDescent="0.25">
      <c r="A11" s="49">
        <v>2</v>
      </c>
      <c r="B11" s="50" t="s">
        <v>33</v>
      </c>
      <c r="C11" s="50" t="s">
        <v>38</v>
      </c>
      <c r="D11" s="50" t="s">
        <v>39</v>
      </c>
      <c r="E11" s="51" t="s">
        <v>27</v>
      </c>
      <c r="F11" s="50" t="s">
        <v>40</v>
      </c>
      <c r="G11" s="50">
        <v>11</v>
      </c>
      <c r="H11" s="52">
        <v>39</v>
      </c>
      <c r="I11" s="52">
        <v>0</v>
      </c>
      <c r="J11" s="52">
        <f t="shared" ref="J11:J16" si="0">G11*5</f>
        <v>55</v>
      </c>
      <c r="K11" s="52">
        <v>30</v>
      </c>
      <c r="L11" s="52">
        <f t="shared" ref="L11:L16" si="1">G11*H11+I11+J11+K11</f>
        <v>514</v>
      </c>
      <c r="M11" s="52"/>
      <c r="N11" s="50" t="s">
        <v>41</v>
      </c>
    </row>
    <row r="12" spans="1:14" s="20" customFormat="1" ht="15" customHeight="1" x14ac:dyDescent="0.25">
      <c r="A12" s="49">
        <v>3</v>
      </c>
      <c r="B12" s="50" t="s">
        <v>33</v>
      </c>
      <c r="C12" s="50" t="s">
        <v>42</v>
      </c>
      <c r="D12" s="50" t="s">
        <v>43</v>
      </c>
      <c r="E12" s="51" t="s">
        <v>27</v>
      </c>
      <c r="F12" s="50" t="s">
        <v>44</v>
      </c>
      <c r="G12" s="50">
        <v>11</v>
      </c>
      <c r="H12" s="52">
        <v>33</v>
      </c>
      <c r="I12" s="52">
        <v>0</v>
      </c>
      <c r="J12" s="52">
        <f t="shared" si="0"/>
        <v>55</v>
      </c>
      <c r="K12" s="52">
        <v>30</v>
      </c>
      <c r="L12" s="52">
        <f t="shared" si="1"/>
        <v>448</v>
      </c>
      <c r="M12" s="52"/>
      <c r="N12" s="50" t="s">
        <v>45</v>
      </c>
    </row>
    <row r="13" spans="1:14" s="20" customFormat="1" ht="15" customHeight="1" x14ac:dyDescent="0.25">
      <c r="A13" s="49">
        <v>4</v>
      </c>
      <c r="B13" s="50" t="s">
        <v>33</v>
      </c>
      <c r="C13" s="50" t="s">
        <v>46</v>
      </c>
      <c r="D13" s="50" t="s">
        <v>47</v>
      </c>
      <c r="E13" s="51" t="s">
        <v>27</v>
      </c>
      <c r="F13" s="50" t="s">
        <v>28</v>
      </c>
      <c r="G13" s="50">
        <v>28</v>
      </c>
      <c r="H13" s="52">
        <v>21</v>
      </c>
      <c r="I13" s="52">
        <v>0</v>
      </c>
      <c r="J13" s="52">
        <f t="shared" si="0"/>
        <v>140</v>
      </c>
      <c r="K13" s="52">
        <v>30</v>
      </c>
      <c r="L13" s="52">
        <f t="shared" si="1"/>
        <v>758</v>
      </c>
      <c r="M13" s="52"/>
      <c r="N13" s="50" t="s">
        <v>48</v>
      </c>
    </row>
    <row r="14" spans="1:14" s="20" customFormat="1" ht="15" customHeight="1" x14ac:dyDescent="0.25">
      <c r="A14" s="49">
        <v>5</v>
      </c>
      <c r="B14" s="50" t="s">
        <v>33</v>
      </c>
      <c r="C14" s="50" t="s">
        <v>49</v>
      </c>
      <c r="D14" s="50" t="s">
        <v>50</v>
      </c>
      <c r="E14" s="51" t="s">
        <v>27</v>
      </c>
      <c r="F14" s="50" t="s">
        <v>51</v>
      </c>
      <c r="G14" s="50">
        <v>15</v>
      </c>
      <c r="H14" s="52">
        <v>24</v>
      </c>
      <c r="I14" s="52">
        <v>0</v>
      </c>
      <c r="J14" s="52">
        <f t="shared" si="0"/>
        <v>75</v>
      </c>
      <c r="K14" s="52">
        <v>30</v>
      </c>
      <c r="L14" s="52">
        <f t="shared" si="1"/>
        <v>465</v>
      </c>
      <c r="M14" s="52"/>
      <c r="N14" s="50" t="s">
        <v>52</v>
      </c>
    </row>
    <row r="15" spans="1:14" s="20" customFormat="1" ht="30" customHeight="1" x14ac:dyDescent="0.25">
      <c r="A15" s="49">
        <v>6</v>
      </c>
      <c r="B15" s="50" t="s">
        <v>53</v>
      </c>
      <c r="C15" s="50" t="s">
        <v>54</v>
      </c>
      <c r="D15" s="50" t="s">
        <v>55</v>
      </c>
      <c r="E15" s="51" t="s">
        <v>27</v>
      </c>
      <c r="F15" s="50" t="s">
        <v>56</v>
      </c>
      <c r="G15" s="50">
        <v>13</v>
      </c>
      <c r="H15" s="52">
        <v>75</v>
      </c>
      <c r="I15" s="52">
        <v>0</v>
      </c>
      <c r="J15" s="52">
        <f t="shared" si="0"/>
        <v>65</v>
      </c>
      <c r="K15" s="52">
        <v>30</v>
      </c>
      <c r="L15" s="52">
        <f>20*H15+I15+J15+K15</f>
        <v>1595</v>
      </c>
      <c r="M15" s="53" t="s">
        <v>57</v>
      </c>
      <c r="N15" s="50" t="s">
        <v>58</v>
      </c>
    </row>
    <row r="16" spans="1:14" s="20" customFormat="1" ht="30" x14ac:dyDescent="0.25">
      <c r="A16" s="49">
        <v>7</v>
      </c>
      <c r="B16" s="50" t="s">
        <v>59</v>
      </c>
      <c r="C16" s="50" t="s">
        <v>60</v>
      </c>
      <c r="D16" s="50" t="s">
        <v>61</v>
      </c>
      <c r="E16" s="51" t="s">
        <v>27</v>
      </c>
      <c r="F16" s="60" t="s">
        <v>62</v>
      </c>
      <c r="G16" s="50">
        <v>9</v>
      </c>
      <c r="H16" s="52">
        <v>33</v>
      </c>
      <c r="I16" s="52">
        <v>0</v>
      </c>
      <c r="J16" s="52">
        <f t="shared" si="0"/>
        <v>45</v>
      </c>
      <c r="K16" s="52">
        <v>30</v>
      </c>
      <c r="L16" s="52">
        <f t="shared" si="1"/>
        <v>372</v>
      </c>
      <c r="M16" s="52"/>
      <c r="N16" s="50" t="s">
        <v>63</v>
      </c>
    </row>
    <row r="17" spans="1:17" s="20" customFormat="1" ht="15" customHeight="1" x14ac:dyDescent="0.25">
      <c r="A17" s="45" t="s">
        <v>64</v>
      </c>
      <c r="B17" s="46"/>
      <c r="C17" s="46"/>
      <c r="D17" s="46"/>
      <c r="E17" s="46"/>
      <c r="F17" s="46"/>
      <c r="G17" s="46"/>
      <c r="H17" s="46"/>
      <c r="I17" s="46"/>
      <c r="J17" s="46"/>
      <c r="K17" s="47"/>
      <c r="L17" s="38">
        <f>SUM(L10:L16)</f>
        <v>7119</v>
      </c>
      <c r="M17" s="54"/>
      <c r="N17" s="55"/>
    </row>
    <row r="18" spans="1:17" s="20" customFormat="1" ht="15" customHeight="1" thickBot="1" x14ac:dyDescent="0.3">
      <c r="A18" s="24"/>
      <c r="B18" s="25"/>
      <c r="C18" s="25"/>
      <c r="D18" s="25"/>
      <c r="E18" s="25"/>
      <c r="F18" s="25"/>
      <c r="G18" s="26">
        <f>SUM(G10:G16)</f>
        <v>176</v>
      </c>
      <c r="H18" s="27"/>
      <c r="I18" s="27"/>
      <c r="J18" s="27"/>
      <c r="K18" s="27"/>
      <c r="L18" s="27"/>
      <c r="M18" s="27"/>
      <c r="N18" s="25"/>
    </row>
    <row r="19" spans="1:17" ht="30" customHeight="1" thickBot="1" x14ac:dyDescent="0.3">
      <c r="A19" s="39" t="s">
        <v>29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1"/>
    </row>
    <row r="20" spans="1:17" ht="29.25" customHeight="1" thickBot="1" x14ac:dyDescent="0.3">
      <c r="A20" s="42" t="s">
        <v>20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4"/>
      <c r="Q20" s="20"/>
    </row>
  </sheetData>
  <sortState ref="B52:M71">
    <sortCondition ref="B52:B71"/>
    <sortCondition ref="C52:C71"/>
  </sortState>
  <mergeCells count="3">
    <mergeCell ref="A19:L19"/>
    <mergeCell ref="A20:L20"/>
    <mergeCell ref="A17:K17"/>
  </mergeCells>
  <conditionalFormatting sqref="D21:D1048576 D2:D8">
    <cfRule type="duplicateValues" dxfId="2" priority="10"/>
  </conditionalFormatting>
  <conditionalFormatting sqref="C9">
    <cfRule type="duplicateValues" dxfId="1" priority="1"/>
  </conditionalFormatting>
  <printOptions horizontalCentered="1"/>
  <pageMargins left="0.15748031496062992" right="3.937007874015748E-2" top="1.4173228346456694" bottom="0.39370078740157483" header="0.19685039370078741" footer="0.15748031496062992"/>
  <pageSetup paperSize="9" scale="95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workbookViewId="0">
      <selection activeCell="C2" sqref="C2"/>
    </sheetView>
  </sheetViews>
  <sheetFormatPr defaultRowHeight="15" x14ac:dyDescent="0.25"/>
  <cols>
    <col min="1" max="1" width="3.42578125" bestFit="1" customWidth="1"/>
    <col min="2" max="2" width="10.7109375" bestFit="1" customWidth="1"/>
    <col min="3" max="3" width="6.85546875" bestFit="1" customWidth="1"/>
    <col min="4" max="4" width="10.42578125" bestFit="1" customWidth="1"/>
    <col min="5" max="5" width="6.42578125" bestFit="1" customWidth="1"/>
    <col min="6" max="6" width="9" bestFit="1" customWidth="1"/>
    <col min="7" max="7" width="5.42578125" bestFit="1" customWidth="1"/>
    <col min="8" max="8" width="5.5703125" bestFit="1" customWidth="1"/>
    <col min="9" max="9" width="7" bestFit="1" customWidth="1"/>
    <col min="10" max="10" width="7.140625" bestFit="1" customWidth="1"/>
    <col min="11" max="11" width="6.42578125" bestFit="1" customWidth="1"/>
    <col min="12" max="12" width="6.5703125" bestFit="1" customWidth="1"/>
    <col min="13" max="13" width="14.28515625" bestFit="1" customWidth="1"/>
  </cols>
  <sheetData>
    <row r="1" spans="1:13" ht="30" x14ac:dyDescent="0.25">
      <c r="A1" s="21" t="s">
        <v>13</v>
      </c>
      <c r="B1" s="21" t="s">
        <v>0</v>
      </c>
      <c r="C1" s="21" t="s">
        <v>3</v>
      </c>
      <c r="D1" s="21" t="s">
        <v>16</v>
      </c>
      <c r="E1" s="21" t="s">
        <v>14</v>
      </c>
      <c r="F1" s="22" t="s">
        <v>17</v>
      </c>
      <c r="G1" s="21" t="s">
        <v>4</v>
      </c>
      <c r="H1" s="23" t="s">
        <v>5</v>
      </c>
      <c r="I1" s="23" t="s">
        <v>15</v>
      </c>
      <c r="J1" s="23" t="s">
        <v>12</v>
      </c>
      <c r="K1" s="23" t="s">
        <v>6</v>
      </c>
      <c r="L1" s="23" t="s">
        <v>7</v>
      </c>
      <c r="M1" s="21" t="s">
        <v>18</v>
      </c>
    </row>
    <row r="2" spans="1:13" x14ac:dyDescent="0.25">
      <c r="A2" s="33">
        <v>33</v>
      </c>
      <c r="B2" s="34" t="s">
        <v>21</v>
      </c>
      <c r="C2" s="34" t="s">
        <v>22</v>
      </c>
      <c r="D2" s="35" t="s">
        <v>23</v>
      </c>
      <c r="E2" s="35" t="s">
        <v>24</v>
      </c>
      <c r="F2" s="36" t="s">
        <v>19</v>
      </c>
      <c r="G2" s="34">
        <v>24</v>
      </c>
      <c r="H2" s="37">
        <v>29</v>
      </c>
      <c r="I2" s="37"/>
      <c r="J2" s="37"/>
      <c r="K2" s="37">
        <v>30</v>
      </c>
      <c r="L2" s="37">
        <v>726</v>
      </c>
      <c r="M2" s="34" t="s">
        <v>25</v>
      </c>
    </row>
    <row r="3" spans="1:13" ht="15.75" x14ac:dyDescent="0.25">
      <c r="A3" s="31"/>
    </row>
    <row r="4" spans="1:13" ht="15.75" x14ac:dyDescent="0.25">
      <c r="A4" s="32"/>
    </row>
    <row r="5" spans="1:13" ht="15.75" x14ac:dyDescent="0.25">
      <c r="A5" s="32"/>
    </row>
    <row r="6" spans="1:13" ht="15.75" x14ac:dyDescent="0.25">
      <c r="A6" s="32"/>
    </row>
    <row r="7" spans="1:13" ht="15.75" x14ac:dyDescent="0.25">
      <c r="A7" s="32"/>
    </row>
    <row r="8" spans="1:13" ht="15.75" x14ac:dyDescent="0.25">
      <c r="A8" s="32"/>
    </row>
    <row r="9" spans="1:13" ht="15.75" x14ac:dyDescent="0.25">
      <c r="A9" s="32"/>
    </row>
    <row r="10" spans="1:13" ht="15.75" x14ac:dyDescent="0.25">
      <c r="G10" s="31"/>
    </row>
    <row r="11" spans="1:13" ht="15.75" x14ac:dyDescent="0.25">
      <c r="G11" s="31"/>
    </row>
    <row r="12" spans="1:13" ht="15.75" x14ac:dyDescent="0.25">
      <c r="G12" s="31"/>
    </row>
    <row r="13" spans="1:13" ht="15.75" x14ac:dyDescent="0.25">
      <c r="G13" s="32"/>
    </row>
    <row r="14" spans="1:13" ht="15.75" x14ac:dyDescent="0.25">
      <c r="G14" s="32"/>
    </row>
    <row r="15" spans="1:13" ht="15.75" x14ac:dyDescent="0.25">
      <c r="G15" s="32"/>
    </row>
    <row r="16" spans="1:13" ht="15.75" x14ac:dyDescent="0.25">
      <c r="G16" s="32"/>
    </row>
    <row r="17" spans="7:7" ht="15.75" x14ac:dyDescent="0.25">
      <c r="G17" s="32"/>
    </row>
    <row r="18" spans="7:7" ht="15.75" x14ac:dyDescent="0.25">
      <c r="G18" s="32"/>
    </row>
  </sheetData>
  <conditionalFormatting sqref="C1:C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2025-08-11T13:49:26Z</cp:lastPrinted>
  <dcterms:created xsi:type="dcterms:W3CDTF">2010-04-08T11:28:01Z</dcterms:created>
  <dcterms:modified xsi:type="dcterms:W3CDTF">2025-08-11T13:53:42Z</dcterms:modified>
</cp:coreProperties>
</file>