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5"/>
  <c r="I6"/>
  <c r="I7"/>
  <c r="I8"/>
  <c r="I9"/>
  <c r="I10"/>
  <c r="I11"/>
  <c r="I12"/>
  <c r="I13"/>
  <c r="I14"/>
  <c r="I15"/>
  <c r="I16"/>
  <c r="I17"/>
  <c r="I18"/>
  <c r="I4"/>
  <c r="H5"/>
  <c r="H6"/>
  <c r="H7"/>
  <c r="H8"/>
  <c r="H9"/>
  <c r="H10"/>
  <c r="H11"/>
  <c r="H12"/>
  <c r="H13"/>
  <c r="H14"/>
  <c r="H15"/>
  <c r="H16"/>
  <c r="H17"/>
  <c r="H18"/>
  <c r="H4"/>
</calcChain>
</file>

<file path=xl/sharedStrings.xml><?xml version="1.0" encoding="utf-8"?>
<sst xmlns="http://schemas.openxmlformats.org/spreadsheetml/2006/main" count="92" uniqueCount="69">
  <si>
    <t>06/5/2025</t>
  </si>
  <si>
    <t>83</t>
  </si>
  <si>
    <t>03/4/2025</t>
  </si>
  <si>
    <t>40791</t>
  </si>
  <si>
    <t>776</t>
  </si>
  <si>
    <t>09/4/2025</t>
  </si>
  <si>
    <t>779</t>
  </si>
  <si>
    <t>18/4/2025</t>
  </si>
  <si>
    <t>40020</t>
  </si>
  <si>
    <t>16/4/2025</t>
  </si>
  <si>
    <t>40013</t>
  </si>
  <si>
    <t>22/4/2025</t>
  </si>
  <si>
    <t>0026</t>
  </si>
  <si>
    <t>29</t>
  </si>
  <si>
    <t>29/4/2025</t>
  </si>
  <si>
    <t>41</t>
  </si>
  <si>
    <t>40044</t>
  </si>
  <si>
    <t>01/5/2025</t>
  </si>
  <si>
    <t>40037</t>
  </si>
  <si>
    <t>02/5/2025</t>
  </si>
  <si>
    <t>0066</t>
  </si>
  <si>
    <t>09/5/2025</t>
  </si>
  <si>
    <t>68</t>
  </si>
  <si>
    <t>16/5/2025</t>
  </si>
  <si>
    <t>40065</t>
  </si>
  <si>
    <t>0051</t>
  </si>
  <si>
    <t>KAMAKHYANAGAR</t>
  </si>
  <si>
    <t>BHUBANESWAR</t>
  </si>
  <si>
    <t>BETANATI</t>
  </si>
  <si>
    <t>BALIAPAL</t>
  </si>
  <si>
    <t>KARANJIA</t>
  </si>
  <si>
    <t>JAJPUR TOWN</t>
  </si>
  <si>
    <t>BALASORE</t>
  </si>
  <si>
    <t>NILAGIRI</t>
  </si>
  <si>
    <t>ATHAMALLIK</t>
  </si>
  <si>
    <t>CTC</t>
  </si>
  <si>
    <t>PL/DO/02172</t>
  </si>
  <si>
    <t>PL/JA/00201</t>
  </si>
  <si>
    <t>PL/JA/00225</t>
  </si>
  <si>
    <t>PL/JA/00582</t>
  </si>
  <si>
    <t>PL/JA/01113</t>
  </si>
  <si>
    <t>PL/JA/01140</t>
  </si>
  <si>
    <t>PL/JA/01540</t>
  </si>
  <si>
    <t>PL/JA/01632</t>
  </si>
  <si>
    <t>PL/JA/01860</t>
  </si>
  <si>
    <t>PL/JA/01926</t>
  </si>
  <si>
    <t>PL/JA/02017</t>
  </si>
  <si>
    <t>PL/JA/02334</t>
  </si>
  <si>
    <t>PL/JA/02878</t>
  </si>
  <si>
    <t>PL/JA/03179</t>
  </si>
  <si>
    <t>PL/JA/03276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</si>
  <si>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</si>
  <si>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</si>
  <si>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</si>
  <si>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</si>
  <si>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</si>
  <si>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</si>
  <si>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</si>
  <si>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</si>
  <si>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</si>
  <si>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 CH</t>
  </si>
  <si>
    <t>AMOUNT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</si>
  <si>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</si>
  <si>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</si>
  <si>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KHURDA</t>
  </si>
  <si>
    <t>Thanking you for your business.
PRAGATI LOGISTICS</t>
  </si>
  <si>
    <t>(RUPEES FOURTEEN THOUSAND TWO HUNDRED SIXTY ONE ONLY)</t>
  </si>
  <si>
    <t>Kindly, verify &amp; confirm within 7 days, else GST will be filed by 20th MAY, 2025. 
GST to be paid by Consignor under Reverse Charge Mechanism(RCM) as per GST.</t>
  </si>
  <si>
    <t xml:space="preserve">Bill Date : 31/05/2025
Bill NO   : 6829
Total Amount : 14261.00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</si>
</sst>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6</xdr:col>
      <xdr:colOff>257176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38100"/>
          <a:ext cx="39433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12.42578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5.85546875" bestFit="1" customWidth="1"/>
    <col min="11" max="11" width="9.42578125" bestFit="1" customWidth="1"/>
  </cols>
  <sheetData>
    <row r="1" spans="1:11" s="1" customFormat="1" ht="90" customHeight="1">
      <c r="A1" s="14"/>
      <c r="B1" s="15"/>
      <c r="C1" s="15"/>
      <c r="D1" s="15"/>
      <c r="E1" s="15"/>
      <c r="F1" s="15"/>
      <c r="G1" s="16"/>
      <c r="H1" s="17" t="s">
        <v>62</v>
      </c>
      <c r="I1" s="18"/>
      <c r="J1" s="18"/>
      <c r="K1" s="18"/>
    </row>
    <row r="2" spans="1:11" s="1" customFormat="1" ht="73.5" customHeight="1">
      <c r="A2" s="19" t="s">
        <v>63</v>
      </c>
      <c r="B2" s="20"/>
      <c r="C2" s="20"/>
      <c r="D2" s="20"/>
      <c r="E2" s="20"/>
      <c r="F2" s="20"/>
      <c r="G2" s="21"/>
      <c r="H2" s="17" t="s">
        <v>68</v>
      </c>
      <c r="I2" s="18"/>
      <c r="J2" s="18"/>
      <c r="K2" s="18"/>
    </row>
    <row r="3" spans="1:11" s="5" customFormat="1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6" t="s">
        <v>58</v>
      </c>
      <c r="I3" s="6" t="s">
        <v>59</v>
      </c>
      <c r="J3" s="6" t="s">
        <v>60</v>
      </c>
      <c r="K3" s="6" t="s">
        <v>61</v>
      </c>
    </row>
    <row r="4" spans="1:11">
      <c r="A4" s="2">
        <v>1</v>
      </c>
      <c r="B4" s="2" t="s">
        <v>17</v>
      </c>
      <c r="C4" s="2" t="s">
        <v>46</v>
      </c>
      <c r="D4" s="2" t="s">
        <v>18</v>
      </c>
      <c r="E4" s="3" t="s">
        <v>35</v>
      </c>
      <c r="F4" s="2" t="s">
        <v>33</v>
      </c>
      <c r="G4" s="2">
        <v>8</v>
      </c>
      <c r="H4" s="7">
        <f>VLOOKUP(F4,'[1]ASWINI HOMEO AYURVEDIC PRODUCTS'!$C$4:$D$89,2,FALSE)</f>
        <v>79</v>
      </c>
      <c r="I4" s="7">
        <f>G4*2</f>
        <v>16</v>
      </c>
      <c r="J4" s="7">
        <v>25</v>
      </c>
      <c r="K4" s="7">
        <f>G4*H4+I4+J4</f>
        <v>673</v>
      </c>
    </row>
    <row r="5" spans="1:11">
      <c r="A5" s="2">
        <v>2</v>
      </c>
      <c r="B5" s="2" t="s">
        <v>19</v>
      </c>
      <c r="C5" s="2" t="s">
        <v>47</v>
      </c>
      <c r="D5" s="2" t="s">
        <v>20</v>
      </c>
      <c r="E5" s="3" t="s">
        <v>35</v>
      </c>
      <c r="F5" s="2" t="s">
        <v>27</v>
      </c>
      <c r="G5" s="2">
        <v>9</v>
      </c>
      <c r="H5" s="7">
        <f>VLOOKUP(F5,'[1]ASWINI HOMEO AYURVEDIC PRODUCTS'!$C$4:$D$89,2,FALSE)</f>
        <v>57</v>
      </c>
      <c r="I5" s="7">
        <f t="shared" ref="I5:I18" si="0">G5*2</f>
        <v>18</v>
      </c>
      <c r="J5" s="7">
        <v>25</v>
      </c>
      <c r="K5" s="7">
        <f t="shared" ref="K5:K18" si="1">G5*H5+I5+J5</f>
        <v>556</v>
      </c>
    </row>
    <row r="6" spans="1:11">
      <c r="A6" s="2">
        <v>3</v>
      </c>
      <c r="B6" s="2" t="s">
        <v>2</v>
      </c>
      <c r="C6" s="2" t="s">
        <v>37</v>
      </c>
      <c r="D6" s="2" t="s">
        <v>3</v>
      </c>
      <c r="E6" s="3" t="s">
        <v>35</v>
      </c>
      <c r="F6" s="2" t="s">
        <v>27</v>
      </c>
      <c r="G6" s="2">
        <v>5</v>
      </c>
      <c r="H6" s="7">
        <f>VLOOKUP(F6,'[1]ASWINI HOMEO AYURVEDIC PRODUCTS'!$C$4:$D$89,2,FALSE)</f>
        <v>57</v>
      </c>
      <c r="I6" s="7">
        <f t="shared" si="0"/>
        <v>10</v>
      </c>
      <c r="J6" s="7">
        <v>25</v>
      </c>
      <c r="K6" s="7">
        <f t="shared" si="1"/>
        <v>320</v>
      </c>
    </row>
    <row r="7" spans="1:11">
      <c r="A7" s="2">
        <v>4</v>
      </c>
      <c r="B7" s="2" t="s">
        <v>2</v>
      </c>
      <c r="C7" s="2" t="s">
        <v>38</v>
      </c>
      <c r="D7" s="2" t="s">
        <v>4</v>
      </c>
      <c r="E7" s="3" t="s">
        <v>35</v>
      </c>
      <c r="F7" s="2" t="s">
        <v>28</v>
      </c>
      <c r="G7" s="2">
        <v>11</v>
      </c>
      <c r="H7" s="7">
        <f>VLOOKUP(F7,'[1]ASWINI HOMEO AYURVEDIC PRODUCTS'!$C$4:$D$89,2,FALSE)</f>
        <v>93</v>
      </c>
      <c r="I7" s="7">
        <f t="shared" si="0"/>
        <v>22</v>
      </c>
      <c r="J7" s="7">
        <v>25</v>
      </c>
      <c r="K7" s="7">
        <f t="shared" si="1"/>
        <v>1070</v>
      </c>
    </row>
    <row r="8" spans="1:11">
      <c r="A8" s="2">
        <v>5</v>
      </c>
      <c r="B8" s="2" t="s">
        <v>0</v>
      </c>
      <c r="C8" s="2" t="s">
        <v>36</v>
      </c>
      <c r="D8" s="2" t="s">
        <v>1</v>
      </c>
      <c r="E8" s="3" t="s">
        <v>35</v>
      </c>
      <c r="F8" s="2" t="s">
        <v>26</v>
      </c>
      <c r="G8" s="2">
        <v>5</v>
      </c>
      <c r="H8" s="7">
        <f>VLOOKUP(F8,'[1]ASWINI HOMEO AYURVEDIC PRODUCTS'!$C$4:$D$89,2,FALSE)</f>
        <v>70</v>
      </c>
      <c r="I8" s="7">
        <f t="shared" si="0"/>
        <v>10</v>
      </c>
      <c r="J8" s="7">
        <v>25</v>
      </c>
      <c r="K8" s="7">
        <f t="shared" si="1"/>
        <v>385</v>
      </c>
    </row>
    <row r="9" spans="1:11">
      <c r="A9" s="2">
        <v>6</v>
      </c>
      <c r="B9" s="2" t="s">
        <v>5</v>
      </c>
      <c r="C9" s="2" t="s">
        <v>39</v>
      </c>
      <c r="D9" s="2" t="s">
        <v>6</v>
      </c>
      <c r="E9" s="3" t="s">
        <v>35</v>
      </c>
      <c r="F9" s="2" t="s">
        <v>29</v>
      </c>
      <c r="G9" s="2">
        <v>15</v>
      </c>
      <c r="H9" s="7">
        <f>VLOOKUP(F9,'[1]ASWINI HOMEO AYURVEDIC PRODUCTS'!$C$4:$D$89,2,FALSE)</f>
        <v>100</v>
      </c>
      <c r="I9" s="7">
        <f t="shared" si="0"/>
        <v>30</v>
      </c>
      <c r="J9" s="7">
        <v>25</v>
      </c>
      <c r="K9" s="7">
        <f t="shared" si="1"/>
        <v>1555</v>
      </c>
    </row>
    <row r="10" spans="1:11">
      <c r="A10" s="2">
        <v>7</v>
      </c>
      <c r="B10" s="2" t="s">
        <v>21</v>
      </c>
      <c r="C10" s="2" t="s">
        <v>48</v>
      </c>
      <c r="D10" s="2" t="s">
        <v>22</v>
      </c>
      <c r="E10" s="3" t="s">
        <v>35</v>
      </c>
      <c r="F10" s="2" t="s">
        <v>29</v>
      </c>
      <c r="G10" s="2">
        <v>8</v>
      </c>
      <c r="H10" s="7">
        <f>VLOOKUP(F10,'[1]ASWINI HOMEO AYURVEDIC PRODUCTS'!$C$4:$D$89,2,FALSE)</f>
        <v>100</v>
      </c>
      <c r="I10" s="7">
        <f t="shared" si="0"/>
        <v>16</v>
      </c>
      <c r="J10" s="7">
        <v>25</v>
      </c>
      <c r="K10" s="7">
        <f t="shared" si="1"/>
        <v>841</v>
      </c>
    </row>
    <row r="11" spans="1:11">
      <c r="A11" s="2">
        <v>8</v>
      </c>
      <c r="B11" s="2" t="s">
        <v>9</v>
      </c>
      <c r="C11" s="2" t="s">
        <v>41</v>
      </c>
      <c r="D11" s="2" t="s">
        <v>10</v>
      </c>
      <c r="E11" s="3" t="s">
        <v>35</v>
      </c>
      <c r="F11" s="2" t="s">
        <v>31</v>
      </c>
      <c r="G11" s="2">
        <v>26</v>
      </c>
      <c r="H11" s="7">
        <f>VLOOKUP(F11,'[1]ASWINI HOMEO AYURVEDIC PRODUCTS'!$C$4:$D$89,2,FALSE)</f>
        <v>65</v>
      </c>
      <c r="I11" s="7">
        <f t="shared" si="0"/>
        <v>52</v>
      </c>
      <c r="J11" s="7">
        <v>25</v>
      </c>
      <c r="K11" s="7">
        <f t="shared" si="1"/>
        <v>1767</v>
      </c>
    </row>
    <row r="12" spans="1:11">
      <c r="A12" s="2">
        <v>9</v>
      </c>
      <c r="B12" s="2" t="s">
        <v>23</v>
      </c>
      <c r="C12" s="2" t="s">
        <v>49</v>
      </c>
      <c r="D12" s="2" t="s">
        <v>24</v>
      </c>
      <c r="E12" s="3" t="s">
        <v>35</v>
      </c>
      <c r="F12" s="2" t="s">
        <v>27</v>
      </c>
      <c r="G12" s="2">
        <v>7</v>
      </c>
      <c r="H12" s="7">
        <f>VLOOKUP(F12,'[1]ASWINI HOMEO AYURVEDIC PRODUCTS'!$C$4:$D$89,2,FALSE)</f>
        <v>57</v>
      </c>
      <c r="I12" s="7">
        <f t="shared" si="0"/>
        <v>14</v>
      </c>
      <c r="J12" s="7">
        <v>25</v>
      </c>
      <c r="K12" s="7">
        <f t="shared" si="1"/>
        <v>438</v>
      </c>
    </row>
    <row r="13" spans="1:11">
      <c r="A13" s="2">
        <v>10</v>
      </c>
      <c r="B13" s="2" t="s">
        <v>23</v>
      </c>
      <c r="C13" s="2" t="s">
        <v>50</v>
      </c>
      <c r="D13" s="2" t="s">
        <v>25</v>
      </c>
      <c r="E13" s="3" t="s">
        <v>35</v>
      </c>
      <c r="F13" s="2" t="s">
        <v>34</v>
      </c>
      <c r="G13" s="2">
        <v>12</v>
      </c>
      <c r="H13" s="7">
        <f>VLOOKUP(F13,'[1]ASWINI HOMEO AYURVEDIC PRODUCTS'!$C$4:$D$89,2,FALSE)</f>
        <v>92</v>
      </c>
      <c r="I13" s="7">
        <f t="shared" si="0"/>
        <v>24</v>
      </c>
      <c r="J13" s="7">
        <v>25</v>
      </c>
      <c r="K13" s="7">
        <f t="shared" si="1"/>
        <v>1153</v>
      </c>
    </row>
    <row r="14" spans="1:11">
      <c r="A14" s="2">
        <v>11</v>
      </c>
      <c r="B14" s="2" t="s">
        <v>7</v>
      </c>
      <c r="C14" s="2" t="s">
        <v>40</v>
      </c>
      <c r="D14" s="2" t="s">
        <v>8</v>
      </c>
      <c r="E14" s="3" t="s">
        <v>35</v>
      </c>
      <c r="F14" s="2" t="s">
        <v>30</v>
      </c>
      <c r="G14" s="2">
        <v>14</v>
      </c>
      <c r="H14" s="7">
        <f>VLOOKUP(F14,'[1]ASWINI HOMEO AYURVEDIC PRODUCTS'!$C$4:$D$89,2,FALSE)</f>
        <v>84</v>
      </c>
      <c r="I14" s="7">
        <f t="shared" si="0"/>
        <v>28</v>
      </c>
      <c r="J14" s="7">
        <v>25</v>
      </c>
      <c r="K14" s="7">
        <f t="shared" si="1"/>
        <v>1229</v>
      </c>
    </row>
    <row r="15" spans="1:11">
      <c r="A15" s="2">
        <v>12</v>
      </c>
      <c r="B15" s="2" t="s">
        <v>11</v>
      </c>
      <c r="C15" s="2" t="s">
        <v>42</v>
      </c>
      <c r="D15" s="2" t="s">
        <v>12</v>
      </c>
      <c r="E15" s="3" t="s">
        <v>35</v>
      </c>
      <c r="F15" s="2" t="s">
        <v>31</v>
      </c>
      <c r="G15" s="2">
        <v>21</v>
      </c>
      <c r="H15" s="7">
        <f>VLOOKUP(F15,'[1]ASWINI HOMEO AYURVEDIC PRODUCTS'!$C$4:$D$89,2,FALSE)</f>
        <v>65</v>
      </c>
      <c r="I15" s="7">
        <f t="shared" si="0"/>
        <v>42</v>
      </c>
      <c r="J15" s="7">
        <v>25</v>
      </c>
      <c r="K15" s="7">
        <f t="shared" si="1"/>
        <v>1432</v>
      </c>
    </row>
    <row r="16" spans="1:11">
      <c r="A16" s="2">
        <v>13</v>
      </c>
      <c r="B16" s="2" t="s">
        <v>11</v>
      </c>
      <c r="C16" s="2" t="s">
        <v>43</v>
      </c>
      <c r="D16" s="2" t="s">
        <v>13</v>
      </c>
      <c r="E16" s="3" t="s">
        <v>35</v>
      </c>
      <c r="F16" s="2" t="s">
        <v>30</v>
      </c>
      <c r="G16" s="2">
        <v>10</v>
      </c>
      <c r="H16" s="7">
        <f>VLOOKUP(F16,'[1]ASWINI HOMEO AYURVEDIC PRODUCTS'!$C$4:$D$89,2,FALSE)</f>
        <v>84</v>
      </c>
      <c r="I16" s="7">
        <f t="shared" si="0"/>
        <v>20</v>
      </c>
      <c r="J16" s="7">
        <v>25</v>
      </c>
      <c r="K16" s="7">
        <f t="shared" si="1"/>
        <v>885</v>
      </c>
    </row>
    <row r="17" spans="1:11">
      <c r="A17" s="2">
        <v>14</v>
      </c>
      <c r="B17" s="2" t="s">
        <v>14</v>
      </c>
      <c r="C17" s="2" t="s">
        <v>44</v>
      </c>
      <c r="D17" s="2" t="s">
        <v>15</v>
      </c>
      <c r="E17" s="3" t="s">
        <v>35</v>
      </c>
      <c r="F17" s="3" t="s">
        <v>64</v>
      </c>
      <c r="G17" s="2">
        <v>5</v>
      </c>
      <c r="H17" s="7">
        <f>VLOOKUP(F17,'[1]ASWINI HOMEO AYURVEDIC PRODUCTS'!$C$4:$D$89,2,FALSE)</f>
        <v>62</v>
      </c>
      <c r="I17" s="7">
        <f t="shared" si="0"/>
        <v>10</v>
      </c>
      <c r="J17" s="7">
        <v>25</v>
      </c>
      <c r="K17" s="7">
        <f t="shared" si="1"/>
        <v>345</v>
      </c>
    </row>
    <row r="18" spans="1:11">
      <c r="A18" s="2">
        <v>15</v>
      </c>
      <c r="B18" s="2" t="s">
        <v>14</v>
      </c>
      <c r="C18" s="2" t="s">
        <v>45</v>
      </c>
      <c r="D18" s="2" t="s">
        <v>16</v>
      </c>
      <c r="E18" s="3" t="s">
        <v>35</v>
      </c>
      <c r="F18" s="2" t="s">
        <v>32</v>
      </c>
      <c r="G18" s="2">
        <v>23</v>
      </c>
      <c r="H18" s="7">
        <f>VLOOKUP(F18,'[1]ASWINI HOMEO AYURVEDIC PRODUCTS'!$C$4:$D$89,2,FALSE)</f>
        <v>67</v>
      </c>
      <c r="I18" s="7">
        <f t="shared" si="0"/>
        <v>46</v>
      </c>
      <c r="J18" s="7">
        <v>25</v>
      </c>
      <c r="K18" s="7">
        <f t="shared" si="1"/>
        <v>1612</v>
      </c>
    </row>
    <row r="19" spans="1:11">
      <c r="A19" s="9" t="s">
        <v>66</v>
      </c>
      <c r="B19" s="10"/>
      <c r="C19" s="10"/>
      <c r="D19" s="10"/>
      <c r="E19" s="10"/>
      <c r="F19" s="10"/>
      <c r="G19" s="10"/>
      <c r="H19" s="10"/>
      <c r="I19" s="10"/>
      <c r="J19" s="11"/>
      <c r="K19" s="8">
        <f>SUM(K4:K18)</f>
        <v>14261</v>
      </c>
    </row>
    <row r="20" spans="1:11" ht="33" customHeight="1">
      <c r="A20" s="12" t="s">
        <v>67</v>
      </c>
      <c r="B20" s="12"/>
      <c r="C20" s="12"/>
      <c r="D20" s="12"/>
      <c r="E20" s="12"/>
      <c r="F20" s="12"/>
      <c r="G20" s="12"/>
      <c r="H20" s="13"/>
      <c r="I20" s="13"/>
      <c r="J20" s="13"/>
      <c r="K20" s="13"/>
    </row>
    <row r="21" spans="1:11" ht="33" customHeight="1">
      <c r="A21" s="12" t="s">
        <v>65</v>
      </c>
      <c r="B21" s="12"/>
      <c r="C21" s="12"/>
      <c r="D21" s="12"/>
      <c r="E21" s="12"/>
      <c r="F21" s="12"/>
      <c r="G21" s="12"/>
      <c r="H21" s="13"/>
      <c r="I21" s="13"/>
      <c r="J21" s="13"/>
      <c r="K21" s="13"/>
    </row>
  </sheetData>
  <sortState ref="B2:G16">
    <sortCondition ref="B2"/>
  </sortState>
  <mergeCells count="7">
    <mergeCell ref="A19:J19"/>
    <mergeCell ref="A20:K20"/>
    <mergeCell ref="A21:K21"/>
    <mergeCell ref="A1:G1"/>
    <mergeCell ref="H1:K1"/>
    <mergeCell ref="A2:G2"/>
    <mergeCell ref="H2:K2"/>
  </mergeCells>
  <conditionalFormatting sqref="C1:C2">
    <cfRule type="duplicateValues" dxfId="1" priority="2"/>
  </conditionalFormatting>
  <conditionalFormatting sqref="C19:C21">
    <cfRule type="duplicateValues" dxfId="0" priority="1"/>
  </conditionalFormatting>
  <pageMargins left="0.6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2025-06-17T05:23:43Z</cp:lastPrinted>
  <dcterms:created xsi:type="dcterms:W3CDTF">2025-06-10T07:50:40Z</dcterms:created>
  <dcterms:modified xsi:type="dcterms:W3CDTF">2025-06-17T05:23:43Z</dcterms:modified>
</cp:coreProperties>
</file>