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1" i="1"/>
  <c r="G11"/>
  <c r="I5"/>
  <c r="K5" s="1"/>
  <c r="I6"/>
  <c r="K6" s="1"/>
  <c r="I7"/>
  <c r="K7" s="1"/>
  <c r="I4"/>
  <c r="K4" s="1"/>
  <c r="K8" s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<sst xmlns="http://schemas.openxmlformats.org/spreadsheetml/2006/main" count="37" uniqueCount="33">
  <si>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</si>
  <si>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19/12/2024</t>
  </si>
  <si>
    <t>273</t>
  </si>
  <si>
    <t>25/12/2024</t>
  </si>
  <si>
    <t>0276</t>
  </si>
  <si>
    <t>0275</t>
  </si>
  <si>
    <t>05/12/2024</t>
  </si>
  <si>
    <t>0271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</si>
  <si>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</si>
  <si>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</si>
  <si>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PL/JA/20470</t>
  </si>
  <si>
    <t>PL/JA/21290</t>
  </si>
  <si>
    <t>PL/JA/21671</t>
  </si>
  <si>
    <t>PL/JA/21817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</si>
  <si>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</si>
  <si>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</si>
  <si>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</si>
  <si>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</si>
  <si>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</si>
  <si>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</si>
  <si>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</si>
  <si>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</si>
  <si>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</si>
  <si>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</si>
  <si>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</si>
  <si>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 xml:space="preserve">MIKUSU INDIA PVT LTD
Address:ANDHEI SAHI,NEW IND.ESTATE JAGATPUR,9437007165
GST No:21AAPCM6460J1Z8
</t>
  </si>
  <si>
    <t>BALASORE</t>
  </si>
  <si>
    <t>PIPILI</t>
  </si>
  <si>
    <t>JALESWAR</t>
  </si>
  <si>
    <t>JEYPORE</t>
  </si>
  <si>
    <t>CTC</t>
  </si>
  <si>
    <t>(RUPEES THIRTEEN THOUSAND EIGHT HUNDRED TEN ONLY)</t>
  </si>
  <si>
    <t xml:space="preserve">Bill Date:31/12/2024
Bill NO : 29824
Total Amount:13810.00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</si>
</sst>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7</xdr:col>
      <xdr:colOff>400050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14300"/>
          <a:ext cx="3943350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140625" style="2" customWidth="1"/>
    <col min="10" max="10" width="7.5703125" style="2" customWidth="1"/>
    <col min="11" max="11" width="11.710937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70.5" customHeight="1">
      <c r="A2" s="22" t="s">
        <v>25</v>
      </c>
      <c r="B2" s="23"/>
      <c r="C2" s="23"/>
      <c r="D2" s="23"/>
      <c r="E2" s="23"/>
      <c r="F2" s="23"/>
      <c r="G2" s="23"/>
      <c r="H2" s="24"/>
      <c r="I2" s="19" t="s">
        <v>32</v>
      </c>
      <c r="J2" s="19"/>
      <c r="K2" s="19"/>
    </row>
    <row r="3" spans="1:11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9" t="s">
        <v>22</v>
      </c>
      <c r="J3" s="9" t="s">
        <v>23</v>
      </c>
      <c r="K3" s="9" t="s">
        <v>24</v>
      </c>
    </row>
    <row r="4" spans="1:11">
      <c r="A4" s="20">
        <v>1</v>
      </c>
      <c r="B4" s="4" t="s">
        <v>6</v>
      </c>
      <c r="C4" s="8" t="s">
        <v>10</v>
      </c>
      <c r="D4" s="8" t="s">
        <v>30</v>
      </c>
      <c r="E4" s="4" t="s">
        <v>26</v>
      </c>
      <c r="F4" s="4" t="s">
        <v>7</v>
      </c>
      <c r="G4" s="4">
        <v>2</v>
      </c>
      <c r="H4" s="4">
        <v>6</v>
      </c>
      <c r="I4" s="6">
        <f>VLOOKUP(E4,'[1]BIOSTARDT INDIA'!$C$3:$E$324,3,FALSE)</f>
        <v>3.75</v>
      </c>
      <c r="J4" s="6">
        <v>20</v>
      </c>
      <c r="K4" s="6">
        <f>50*I4+J4</f>
        <v>207.5</v>
      </c>
    </row>
    <row r="5" spans="1:11">
      <c r="A5" s="20">
        <v>2</v>
      </c>
      <c r="B5" s="4" t="s">
        <v>1</v>
      </c>
      <c r="C5" s="8" t="s">
        <v>11</v>
      </c>
      <c r="D5" s="8" t="s">
        <v>30</v>
      </c>
      <c r="E5" s="4" t="s">
        <v>27</v>
      </c>
      <c r="F5" s="4" t="s">
        <v>2</v>
      </c>
      <c r="G5" s="4">
        <v>2</v>
      </c>
      <c r="H5" s="4">
        <v>73</v>
      </c>
      <c r="I5" s="6">
        <f>VLOOKUP(E5,'[1]BIOSTARDT INDIA'!$C$3:$E$324,3,FALSE)</f>
        <v>3</v>
      </c>
      <c r="J5" s="6">
        <v>20</v>
      </c>
      <c r="K5" s="6">
        <f t="shared" ref="K5:K7" si="0">H5*I5+J5</f>
        <v>239</v>
      </c>
    </row>
    <row r="6" spans="1:11">
      <c r="A6" s="20">
        <v>3</v>
      </c>
      <c r="B6" s="4" t="s">
        <v>3</v>
      </c>
      <c r="C6" s="8" t="s">
        <v>12</v>
      </c>
      <c r="D6" s="8" t="s">
        <v>30</v>
      </c>
      <c r="E6" s="4" t="s">
        <v>28</v>
      </c>
      <c r="F6" s="4" t="s">
        <v>4</v>
      </c>
      <c r="G6" s="4">
        <v>34</v>
      </c>
      <c r="H6" s="4">
        <v>690</v>
      </c>
      <c r="I6" s="6">
        <f>VLOOKUP(E6,'[1]BIOSTARDT INDIA'!$C$3:$E$324,3,FALSE)</f>
        <v>3.75</v>
      </c>
      <c r="J6" s="6">
        <v>20</v>
      </c>
      <c r="K6" s="6">
        <f t="shared" si="0"/>
        <v>2607.5</v>
      </c>
    </row>
    <row r="7" spans="1:11">
      <c r="A7" s="20">
        <v>4</v>
      </c>
      <c r="B7" s="4" t="s">
        <v>3</v>
      </c>
      <c r="C7" s="8" t="s">
        <v>13</v>
      </c>
      <c r="D7" s="8" t="s">
        <v>30</v>
      </c>
      <c r="E7" s="4" t="s">
        <v>29</v>
      </c>
      <c r="F7" s="4" t="s">
        <v>5</v>
      </c>
      <c r="G7" s="4">
        <v>98</v>
      </c>
      <c r="H7" s="4">
        <v>2200</v>
      </c>
      <c r="I7" s="6">
        <f>VLOOKUP(E7,'[1]BIOSTARDT INDIA'!$C$3:$E$324,3,FALSE)</f>
        <v>4.88</v>
      </c>
      <c r="J7" s="6">
        <v>20</v>
      </c>
      <c r="K7" s="6">
        <f t="shared" si="0"/>
        <v>10756</v>
      </c>
    </row>
    <row r="8" spans="1:11" s="3" customFormat="1">
      <c r="A8" s="10" t="s">
        <v>31</v>
      </c>
      <c r="B8" s="11"/>
      <c r="C8" s="11"/>
      <c r="D8" s="11"/>
      <c r="E8" s="11"/>
      <c r="F8" s="11"/>
      <c r="G8" s="11"/>
      <c r="H8" s="11"/>
      <c r="I8" s="12"/>
      <c r="J8" s="13"/>
      <c r="K8" s="7">
        <f>ROUND(SUM(K4:K7),0)</f>
        <v>13810</v>
      </c>
    </row>
    <row r="9" spans="1:11" s="3" customFormat="1" ht="30" customHeight="1">
      <c r="A9" s="14" t="s">
        <v>9</v>
      </c>
      <c r="B9" s="14"/>
      <c r="C9" s="14"/>
      <c r="D9" s="14"/>
      <c r="E9" s="14"/>
      <c r="F9" s="14"/>
      <c r="G9" s="14"/>
      <c r="H9" s="14"/>
      <c r="I9" s="15"/>
      <c r="J9" s="15"/>
      <c r="K9" s="15"/>
    </row>
    <row r="10" spans="1:11" s="3" customFormat="1" ht="30" customHeight="1">
      <c r="A10" s="14" t="s">
        <v>8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</row>
    <row r="11" spans="1:11">
      <c r="G11" s="21">
        <f>SUM(G4:G7)</f>
        <v>136</v>
      </c>
      <c r="H11" s="21">
        <f>SUM(H4:H7)</f>
        <v>2969</v>
      </c>
    </row>
  </sheetData>
  <sortState ref="B4:K7">
    <sortCondition ref="B4"/>
  </sortState>
  <mergeCells count="7">
    <mergeCell ref="A8:J8"/>
    <mergeCell ref="A9:K9"/>
    <mergeCell ref="A10:K10"/>
    <mergeCell ref="A1:H1"/>
    <mergeCell ref="A2:H2"/>
    <mergeCell ref="I1:K1"/>
    <mergeCell ref="I2:K2"/>
  </mergeCells>
  <conditionalFormatting sqref="C3">
    <cfRule type="duplicateValues" dxfId="1" priority="2"/>
  </conditionalFormatting>
  <conditionalFormatting sqref="C3">
    <cfRule type="duplicateValues" dxfId="0" priority="1"/>
  </conditionalFormatting>
  <pageMargins left="0.52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2025-01-18T13:11:49Z</cp:lastPrinted>
  <dcterms:created xsi:type="dcterms:W3CDTF">2025-01-10T10:38:05Z</dcterms:created>
  <dcterms:modified xsi:type="dcterms:W3CDTF">2025-01-18T13:11:59Z</dcterms:modified>
</cp:coreProperties>
</file>