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69E07E87-FBA0-4A37-8538-B806D07E6D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8" i="1"/>
  <c r="H12" i="1"/>
  <c r="H13" i="1"/>
  <c r="H14" i="1"/>
  <c r="H15" i="1"/>
  <c r="H16" i="1"/>
  <c r="H17" i="1"/>
  <c r="H18" i="1"/>
  <c r="H4" i="1"/>
  <c r="H6" i="1"/>
  <c r="H7" i="1"/>
  <c r="H9" i="1"/>
  <c r="H10" i="1"/>
  <c r="H11" i="1"/>
  <c r="H5" i="1"/>
  <c r="I8" i="1"/>
  <c r="I12" i="1"/>
  <c r="I13" i="1"/>
  <c r="I14" i="1"/>
  <c r="I15" i="1"/>
  <c r="K15" i="1" s="1"/>
  <c r="I16" i="1"/>
  <c r="I17" i="1"/>
  <c r="I18" i="1"/>
  <c r="I4" i="1"/>
  <c r="I6" i="1"/>
  <c r="I7" i="1"/>
  <c r="I9" i="1"/>
  <c r="I10" i="1"/>
  <c r="I11" i="1"/>
  <c r="I5" i="1"/>
  <c r="K11" i="1" l="1"/>
  <c r="K10" i="1"/>
  <c r="K9" i="1"/>
  <c r="K4" i="1"/>
  <c r="K8" i="1"/>
  <c r="K6" i="1"/>
  <c r="K16" i="1"/>
  <c r="K12" i="1"/>
  <c r="K5" i="1"/>
  <c r="K7" i="1"/>
  <c r="K17" i="1"/>
  <c r="K13" i="1"/>
  <c r="K18" i="1"/>
  <c r="K14" i="1"/>
  <c r="K19" i="1" l="1"/>
</calcChain>
</file>

<file path=xl/sharedStrings.xml><?xml version="1.0" encoding="utf-8"?>
<sst xmlns="http://schemas.openxmlformats.org/spreadsheetml/2006/main" count="92" uniqueCount="72">
  <si>
    <t>INVOICE
PRAGATI LOGISTICS,SAMANTA SAHI KHUNTIA LANE,8984191006
GST No:21AGHPB9356M1Z9</t>
  </si>
  <si>
    <t>06/8/2024</t>
  </si>
  <si>
    <t>4682</t>
  </si>
  <si>
    <t>13/8/2024</t>
  </si>
  <si>
    <t>4707</t>
  </si>
  <si>
    <t>19/8/2024</t>
  </si>
  <si>
    <t>4732</t>
  </si>
  <si>
    <t>22/8/2024</t>
  </si>
  <si>
    <t>4746</t>
  </si>
  <si>
    <t>23/8/2024</t>
  </si>
  <si>
    <t>4750</t>
  </si>
  <si>
    <t>24/8/2024</t>
  </si>
  <si>
    <t>4759</t>
  </si>
  <si>
    <t>4755</t>
  </si>
  <si>
    <t>4751</t>
  </si>
  <si>
    <t>27/8/2024</t>
  </si>
  <si>
    <t>4761</t>
  </si>
  <si>
    <t>01/8/2024</t>
  </si>
  <si>
    <t>4679</t>
  </si>
  <si>
    <t>690</t>
  </si>
  <si>
    <t>10/8/2024</t>
  </si>
  <si>
    <t>4702</t>
  </si>
  <si>
    <t>14/8/2024</t>
  </si>
  <si>
    <t>4711</t>
  </si>
  <si>
    <t>16/8/2024</t>
  </si>
  <si>
    <t>4719</t>
  </si>
  <si>
    <t>4720</t>
  </si>
  <si>
    <t>Thanking you for your business.
PRAGATI LOGISTICS</t>
  </si>
  <si>
    <t>PL/JA/10468</t>
  </si>
  <si>
    <t>PL/JA/10863</t>
  </si>
  <si>
    <t>PL/JA/11320</t>
  </si>
  <si>
    <t>PL/JA/11639</t>
  </si>
  <si>
    <t>PL/JA/11767</t>
  </si>
  <si>
    <t>PL/JA/11815</t>
  </si>
  <si>
    <t>PL/JA/11833</t>
  </si>
  <si>
    <t>PL/JA/11835</t>
  </si>
  <si>
    <t>PL/JA/12016</t>
  </si>
  <si>
    <t>PL/JA/09978</t>
  </si>
  <si>
    <t>PL/JA/10394</t>
  </si>
  <si>
    <t>PL/JA/10666</t>
  </si>
  <si>
    <t>PL/JA/10997</t>
  </si>
  <si>
    <t>PL/JA/11165</t>
  </si>
  <si>
    <t>PL/JA/11187</t>
  </si>
  <si>
    <t>SL</t>
  </si>
  <si>
    <t>DATE</t>
  </si>
  <si>
    <t>LR NO</t>
  </si>
  <si>
    <t>BARIPADA</t>
  </si>
  <si>
    <t>BETANATI</t>
  </si>
  <si>
    <t>BERHAMPUR</t>
  </si>
  <si>
    <t>JALESWAR</t>
  </si>
  <si>
    <t>KAMAKHYANAGAR</t>
  </si>
  <si>
    <t>PURI</t>
  </si>
  <si>
    <t>KENDRAPARA</t>
  </si>
  <si>
    <t>NIMAPARA</t>
  </si>
  <si>
    <t>NAYAGARH</t>
  </si>
  <si>
    <t>SORO</t>
  </si>
  <si>
    <t>BALIAPAL</t>
  </si>
  <si>
    <t>ANGUL</t>
  </si>
  <si>
    <t>DIGAPAHANDI</t>
  </si>
  <si>
    <t>FROM</t>
  </si>
  <si>
    <t>TO</t>
  </si>
  <si>
    <t>INV NO</t>
  </si>
  <si>
    <t>CASE</t>
  </si>
  <si>
    <t>RATE</t>
  </si>
  <si>
    <t>AMOUNT</t>
  </si>
  <si>
    <t>CTC</t>
  </si>
  <si>
    <t xml:space="preserve">RMSS AGENCIES PRIVATE LIMITED
Address:UPPER TELENGABAZAR PLOT NO.1819/2987, TELENGABAZAR, NEAR PURI GHAT,9337717079
GST No:21AAFCR2037Q1ZA
</t>
  </si>
  <si>
    <t>(RUPEES FIVE THOUSAND SIX HUNDRED SEVENTY FOUR ONLY)</t>
  </si>
  <si>
    <t xml:space="preserve">Bill Date:31/08/2024
Bill NO : 19070
Total Amount: 5674.00
</t>
  </si>
  <si>
    <t>DD. CH.</t>
  </si>
  <si>
    <t>LR CH.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</si>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</sst>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7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43243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>
      <selection activeCell="T13" sqref="T13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.5703125" style="2" customWidth="1"/>
    <col min="10" max="10" width="6.710937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4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</row>
    <row r="2" spans="1:14" ht="78.75" customHeight="1">
      <c r="A2" s="19" t="s">
        <v>66</v>
      </c>
      <c r="B2" s="20"/>
      <c r="C2" s="20"/>
      <c r="D2" s="20"/>
      <c r="E2" s="20"/>
      <c r="F2" s="20"/>
      <c r="G2" s="20"/>
      <c r="H2" s="21"/>
      <c r="I2" s="22" t="s">
        <v>68</v>
      </c>
      <c r="J2" s="22"/>
      <c r="K2" s="22"/>
    </row>
    <row r="3" spans="1:14" s="10" customFormat="1">
      <c r="A3" s="5" t="s">
        <v>43</v>
      </c>
      <c r="B3" s="5" t="s">
        <v>44</v>
      </c>
      <c r="C3" s="5" t="s">
        <v>45</v>
      </c>
      <c r="D3" s="5" t="s">
        <v>59</v>
      </c>
      <c r="E3" s="5" t="s">
        <v>60</v>
      </c>
      <c r="F3" s="5" t="s">
        <v>61</v>
      </c>
      <c r="G3" s="5" t="s">
        <v>62</v>
      </c>
      <c r="H3" s="9" t="s">
        <v>63</v>
      </c>
      <c r="I3" s="9" t="s">
        <v>69</v>
      </c>
      <c r="J3" s="9" t="s">
        <v>70</v>
      </c>
      <c r="K3" s="9" t="s">
        <v>64</v>
      </c>
    </row>
    <row r="4" spans="1:14">
      <c r="A4" s="12">
        <v>1</v>
      </c>
      <c r="B4" s="4" t="s">
        <v>17</v>
      </c>
      <c r="C4" s="4" t="s">
        <v>37</v>
      </c>
      <c r="D4" s="8" t="s">
        <v>65</v>
      </c>
      <c r="E4" s="4" t="s">
        <v>54</v>
      </c>
      <c r="F4" s="4" t="s">
        <v>18</v>
      </c>
      <c r="G4" s="4">
        <v>7</v>
      </c>
      <c r="H4" s="6">
        <f>VLOOKUP(E4,'[1]N M INTERNATIONAL'!$C$3:$E$78,3,FALSE)</f>
        <v>50</v>
      </c>
      <c r="I4" s="6">
        <f t="shared" ref="I4:I18" si="0">G4*10</f>
        <v>70</v>
      </c>
      <c r="J4" s="6">
        <v>20</v>
      </c>
      <c r="K4" s="6">
        <f t="shared" ref="K4:K18" si="1">G4*H4+I4+J4</f>
        <v>440</v>
      </c>
    </row>
    <row r="5" spans="1:14">
      <c r="A5" s="12">
        <v>2</v>
      </c>
      <c r="B5" s="4" t="s">
        <v>1</v>
      </c>
      <c r="C5" s="4" t="s">
        <v>28</v>
      </c>
      <c r="D5" s="8" t="s">
        <v>65</v>
      </c>
      <c r="E5" s="4" t="s">
        <v>46</v>
      </c>
      <c r="F5" s="4" t="s">
        <v>2</v>
      </c>
      <c r="G5" s="4">
        <v>8</v>
      </c>
      <c r="H5" s="6">
        <f>VLOOKUP(E5,'[1]N M INTERNATIONAL'!$C$3:$E$78,3,FALSE)</f>
        <v>76</v>
      </c>
      <c r="I5" s="6">
        <f t="shared" si="0"/>
        <v>80</v>
      </c>
      <c r="J5" s="6">
        <v>20</v>
      </c>
      <c r="K5" s="6">
        <f t="shared" si="1"/>
        <v>708</v>
      </c>
    </row>
    <row r="6" spans="1:14">
      <c r="A6" s="12">
        <v>3</v>
      </c>
      <c r="B6" s="4" t="s">
        <v>1</v>
      </c>
      <c r="C6" s="4" t="s">
        <v>38</v>
      </c>
      <c r="D6" s="8" t="s">
        <v>65</v>
      </c>
      <c r="E6" s="4" t="s">
        <v>55</v>
      </c>
      <c r="F6" s="4" t="s">
        <v>19</v>
      </c>
      <c r="G6" s="4">
        <v>2</v>
      </c>
      <c r="H6" s="6">
        <f>VLOOKUP(E6,'[1]N M INTERNATIONAL'!$C$3:$E$78,3,FALSE)</f>
        <v>61</v>
      </c>
      <c r="I6" s="6">
        <f t="shared" si="0"/>
        <v>20</v>
      </c>
      <c r="J6" s="6">
        <v>20</v>
      </c>
      <c r="K6" s="6">
        <f t="shared" si="1"/>
        <v>162</v>
      </c>
    </row>
    <row r="7" spans="1:14">
      <c r="A7" s="12">
        <v>4</v>
      </c>
      <c r="B7" s="4" t="s">
        <v>20</v>
      </c>
      <c r="C7" s="4" t="s">
        <v>39</v>
      </c>
      <c r="D7" s="8" t="s">
        <v>65</v>
      </c>
      <c r="E7" s="4" t="s">
        <v>56</v>
      </c>
      <c r="F7" s="4" t="s">
        <v>21</v>
      </c>
      <c r="G7" s="4">
        <v>3</v>
      </c>
      <c r="H7" s="6">
        <f>VLOOKUP(E7,'[1]N M INTERNATIONAL'!$C$3:$E$78,3,FALSE)</f>
        <v>76</v>
      </c>
      <c r="I7" s="6">
        <f t="shared" si="0"/>
        <v>30</v>
      </c>
      <c r="J7" s="6">
        <v>20</v>
      </c>
      <c r="K7" s="6">
        <f t="shared" si="1"/>
        <v>278</v>
      </c>
    </row>
    <row r="8" spans="1:14">
      <c r="A8" s="12">
        <v>5</v>
      </c>
      <c r="B8" s="4" t="s">
        <v>3</v>
      </c>
      <c r="C8" s="4" t="s">
        <v>29</v>
      </c>
      <c r="D8" s="8" t="s">
        <v>65</v>
      </c>
      <c r="E8" s="4" t="s">
        <v>47</v>
      </c>
      <c r="F8" s="4" t="s">
        <v>4</v>
      </c>
      <c r="G8" s="4">
        <v>2</v>
      </c>
      <c r="H8" s="6">
        <f>VLOOKUP(E8,'[1]N M INTERNATIONAL'!$C$3:$E$78,3,FALSE)</f>
        <v>83</v>
      </c>
      <c r="I8" s="6">
        <f t="shared" si="0"/>
        <v>20</v>
      </c>
      <c r="J8" s="6">
        <v>20</v>
      </c>
      <c r="K8" s="6">
        <f t="shared" si="1"/>
        <v>206</v>
      </c>
      <c r="N8" s="11"/>
    </row>
    <row r="9" spans="1:14">
      <c r="A9" s="12">
        <v>6</v>
      </c>
      <c r="B9" s="4" t="s">
        <v>22</v>
      </c>
      <c r="C9" s="4" t="s">
        <v>40</v>
      </c>
      <c r="D9" s="8" t="s">
        <v>65</v>
      </c>
      <c r="E9" s="4" t="s">
        <v>57</v>
      </c>
      <c r="F9" s="4" t="s">
        <v>23</v>
      </c>
      <c r="G9" s="4">
        <v>2</v>
      </c>
      <c r="H9" s="6">
        <f>VLOOKUP(E9,'[1]N M INTERNATIONAL'!$C$3:$E$78,3,FALSE)</f>
        <v>55</v>
      </c>
      <c r="I9" s="6">
        <f t="shared" si="0"/>
        <v>20</v>
      </c>
      <c r="J9" s="6">
        <v>20</v>
      </c>
      <c r="K9" s="6">
        <f t="shared" si="1"/>
        <v>150</v>
      </c>
    </row>
    <row r="10" spans="1:14">
      <c r="A10" s="12">
        <v>7</v>
      </c>
      <c r="B10" s="4" t="s">
        <v>24</v>
      </c>
      <c r="C10" s="4" t="s">
        <v>41</v>
      </c>
      <c r="D10" s="8" t="s">
        <v>65</v>
      </c>
      <c r="E10" s="4" t="s">
        <v>58</v>
      </c>
      <c r="F10" s="4" t="s">
        <v>25</v>
      </c>
      <c r="G10" s="4">
        <v>7</v>
      </c>
      <c r="H10" s="6">
        <f>VLOOKUP(E10,'[1]N M INTERNATIONAL'!$C$3:$E$78,3,FALSE)</f>
        <v>72</v>
      </c>
      <c r="I10" s="6">
        <f t="shared" si="0"/>
        <v>70</v>
      </c>
      <c r="J10" s="6">
        <v>20</v>
      </c>
      <c r="K10" s="6">
        <f t="shared" si="1"/>
        <v>594</v>
      </c>
    </row>
    <row r="11" spans="1:14">
      <c r="A11" s="12">
        <v>8</v>
      </c>
      <c r="B11" s="4" t="s">
        <v>24</v>
      </c>
      <c r="C11" s="4" t="s">
        <v>42</v>
      </c>
      <c r="D11" s="8" t="s">
        <v>65</v>
      </c>
      <c r="E11" s="4" t="s">
        <v>46</v>
      </c>
      <c r="F11" s="4" t="s">
        <v>26</v>
      </c>
      <c r="G11" s="4">
        <v>3</v>
      </c>
      <c r="H11" s="6">
        <f>VLOOKUP(E11,'[1]N M INTERNATIONAL'!$C$3:$E$78,3,FALSE)</f>
        <v>76</v>
      </c>
      <c r="I11" s="6">
        <f t="shared" si="0"/>
        <v>30</v>
      </c>
      <c r="J11" s="6">
        <v>20</v>
      </c>
      <c r="K11" s="6">
        <f t="shared" si="1"/>
        <v>278</v>
      </c>
    </row>
    <row r="12" spans="1:14">
      <c r="A12" s="12">
        <v>9</v>
      </c>
      <c r="B12" s="4" t="s">
        <v>5</v>
      </c>
      <c r="C12" s="4" t="s">
        <v>30</v>
      </c>
      <c r="D12" s="8" t="s">
        <v>65</v>
      </c>
      <c r="E12" s="4" t="s">
        <v>48</v>
      </c>
      <c r="F12" s="4" t="s">
        <v>6</v>
      </c>
      <c r="G12" s="4">
        <v>10</v>
      </c>
      <c r="H12" s="6">
        <f>VLOOKUP(E12,'[1]N M INTERNATIONAL'!$C$3:$E$78,3,FALSE)</f>
        <v>50</v>
      </c>
      <c r="I12" s="6">
        <f t="shared" si="0"/>
        <v>100</v>
      </c>
      <c r="J12" s="6">
        <v>20</v>
      </c>
      <c r="K12" s="6">
        <f t="shared" si="1"/>
        <v>620</v>
      </c>
    </row>
    <row r="13" spans="1:14">
      <c r="A13" s="12">
        <v>10</v>
      </c>
      <c r="B13" s="4" t="s">
        <v>7</v>
      </c>
      <c r="C13" s="4" t="s">
        <v>31</v>
      </c>
      <c r="D13" s="8" t="s">
        <v>65</v>
      </c>
      <c r="E13" s="4" t="s">
        <v>49</v>
      </c>
      <c r="F13" s="4" t="s">
        <v>8</v>
      </c>
      <c r="G13" s="4">
        <v>3</v>
      </c>
      <c r="H13" s="6">
        <f>VLOOKUP(E13,'[1]N M INTERNATIONAL'!$C$3:$E$78,3,FALSE)</f>
        <v>76</v>
      </c>
      <c r="I13" s="6">
        <f t="shared" si="0"/>
        <v>30</v>
      </c>
      <c r="J13" s="6">
        <v>20</v>
      </c>
      <c r="K13" s="6">
        <f t="shared" si="1"/>
        <v>278</v>
      </c>
    </row>
    <row r="14" spans="1:14">
      <c r="A14" s="12">
        <v>11</v>
      </c>
      <c r="B14" s="4" t="s">
        <v>9</v>
      </c>
      <c r="C14" s="4" t="s">
        <v>32</v>
      </c>
      <c r="D14" s="8" t="s">
        <v>65</v>
      </c>
      <c r="E14" s="4" t="s">
        <v>50</v>
      </c>
      <c r="F14" s="4" t="s">
        <v>10</v>
      </c>
      <c r="G14" s="4">
        <v>2</v>
      </c>
      <c r="H14" s="6">
        <f>VLOOKUP(E14,'[1]N M INTERNATIONAL'!$C$3:$E$78,3,FALSE)</f>
        <v>50</v>
      </c>
      <c r="I14" s="6">
        <f t="shared" si="0"/>
        <v>20</v>
      </c>
      <c r="J14" s="6">
        <v>20</v>
      </c>
      <c r="K14" s="6">
        <f t="shared" si="1"/>
        <v>140</v>
      </c>
    </row>
    <row r="15" spans="1:14">
      <c r="A15" s="12">
        <v>12</v>
      </c>
      <c r="B15" s="4" t="s">
        <v>11</v>
      </c>
      <c r="C15" s="4" t="s">
        <v>33</v>
      </c>
      <c r="D15" s="8" t="s">
        <v>65</v>
      </c>
      <c r="E15" s="4" t="s">
        <v>51</v>
      </c>
      <c r="F15" s="4" t="s">
        <v>12</v>
      </c>
      <c r="G15" s="4">
        <v>13</v>
      </c>
      <c r="H15" s="6">
        <f>VLOOKUP(E15,'[1]N M INTERNATIONAL'!$C$3:$E$78,3,FALSE)</f>
        <v>50</v>
      </c>
      <c r="I15" s="6">
        <f t="shared" si="0"/>
        <v>130</v>
      </c>
      <c r="J15" s="6">
        <v>20</v>
      </c>
      <c r="K15" s="6">
        <f t="shared" si="1"/>
        <v>800</v>
      </c>
    </row>
    <row r="16" spans="1:14">
      <c r="A16" s="12">
        <v>13</v>
      </c>
      <c r="B16" s="4" t="s">
        <v>11</v>
      </c>
      <c r="C16" s="4" t="s">
        <v>34</v>
      </c>
      <c r="D16" s="8" t="s">
        <v>65</v>
      </c>
      <c r="E16" s="4" t="s">
        <v>52</v>
      </c>
      <c r="F16" s="4" t="s">
        <v>13</v>
      </c>
      <c r="G16" s="4">
        <v>2</v>
      </c>
      <c r="H16" s="6">
        <f>VLOOKUP(E16,'[1]N M INTERNATIONAL'!$C$3:$E$78,3,FALSE)</f>
        <v>50</v>
      </c>
      <c r="I16" s="6">
        <f t="shared" si="0"/>
        <v>20</v>
      </c>
      <c r="J16" s="6">
        <v>20</v>
      </c>
      <c r="K16" s="6">
        <f t="shared" si="1"/>
        <v>140</v>
      </c>
    </row>
    <row r="17" spans="1:11">
      <c r="A17" s="12">
        <v>14</v>
      </c>
      <c r="B17" s="4" t="s">
        <v>11</v>
      </c>
      <c r="C17" s="4" t="s">
        <v>35</v>
      </c>
      <c r="D17" s="8" t="s">
        <v>65</v>
      </c>
      <c r="E17" s="4" t="s">
        <v>53</v>
      </c>
      <c r="F17" s="4" t="s">
        <v>14</v>
      </c>
      <c r="G17" s="4">
        <v>8</v>
      </c>
      <c r="H17" s="6">
        <f>VLOOKUP(E17,'[1]N M INTERNATIONAL'!$C$3:$E$78,3,FALSE)</f>
        <v>50</v>
      </c>
      <c r="I17" s="6">
        <f t="shared" si="0"/>
        <v>80</v>
      </c>
      <c r="J17" s="6">
        <v>20</v>
      </c>
      <c r="K17" s="6">
        <f t="shared" si="1"/>
        <v>500</v>
      </c>
    </row>
    <row r="18" spans="1:11">
      <c r="A18" s="12">
        <v>15</v>
      </c>
      <c r="B18" s="4" t="s">
        <v>15</v>
      </c>
      <c r="C18" s="4" t="s">
        <v>36</v>
      </c>
      <c r="D18" s="8" t="s">
        <v>65</v>
      </c>
      <c r="E18" s="4" t="s">
        <v>51</v>
      </c>
      <c r="F18" s="4" t="s">
        <v>16</v>
      </c>
      <c r="G18" s="4">
        <v>6</v>
      </c>
      <c r="H18" s="6">
        <f>VLOOKUP(E18,'[1]N M INTERNATIONAL'!$C$3:$E$78,3,FALSE)</f>
        <v>50</v>
      </c>
      <c r="I18" s="6">
        <f t="shared" si="0"/>
        <v>60</v>
      </c>
      <c r="J18" s="6">
        <v>20</v>
      </c>
      <c r="K18" s="6">
        <f t="shared" si="1"/>
        <v>380</v>
      </c>
    </row>
    <row r="19" spans="1:11" s="3" customFormat="1">
      <c r="A19" s="13" t="s">
        <v>67</v>
      </c>
      <c r="B19" s="14"/>
      <c r="C19" s="14"/>
      <c r="D19" s="14"/>
      <c r="E19" s="14"/>
      <c r="F19" s="14"/>
      <c r="G19" s="14"/>
      <c r="H19" s="15"/>
      <c r="I19" s="15"/>
      <c r="J19" s="16"/>
      <c r="K19" s="7">
        <f>SUM(K4:K18)</f>
        <v>5674</v>
      </c>
    </row>
    <row r="20" spans="1:11" s="3" customFormat="1" ht="30" customHeight="1">
      <c r="A20" s="17" t="s">
        <v>71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</row>
    <row r="21" spans="1:11" s="3" customFormat="1" ht="30" customHeight="1">
      <c r="A21" s="17" t="s">
        <v>27</v>
      </c>
      <c r="B21" s="17"/>
      <c r="C21" s="17"/>
      <c r="D21" s="17"/>
      <c r="E21" s="17"/>
      <c r="F21" s="17"/>
      <c r="G21" s="17"/>
      <c r="H21" s="18"/>
      <c r="I21" s="18"/>
      <c r="J21" s="18"/>
      <c r="K21" s="18"/>
    </row>
    <row r="22" spans="1:11">
      <c r="G22" s="5">
        <f>SUM(G4:G18)</f>
        <v>78</v>
      </c>
    </row>
  </sheetData>
  <sortState xmlns:xlrd2="http://schemas.microsoft.com/office/spreadsheetml/2017/richdata2" ref="B4:K18">
    <sortCondition ref="B4"/>
  </sortState>
  <mergeCells count="7">
    <mergeCell ref="A19:J19"/>
    <mergeCell ref="A20:K20"/>
    <mergeCell ref="A21:K21"/>
    <mergeCell ref="A2:H2"/>
    <mergeCell ref="I1:K1"/>
    <mergeCell ref="I2:K2"/>
    <mergeCell ref="A1:H1"/>
  </mergeCells>
  <conditionalFormatting sqref="C3:C1048576">
    <cfRule type="duplicateValues" dxfId="0" priority="1"/>
  </conditionalFormatting>
  <pageMargins left="0.39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2024-09-14T12:47:13Z</cp:lastPrinted>
  <dcterms:created xsi:type="dcterms:W3CDTF">2024-09-13T07:58:11Z</dcterms:created>
  <dcterms:modified xsi:type="dcterms:W3CDTF">2024-09-16T14:41:47Z</dcterms:modified>
</cp:coreProperties>
</file>