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I5" i="1"/>
  <c r="K5" i="1" s="1"/>
  <c r="I6" i="1"/>
  <c r="K6" i="1" s="1"/>
  <c r="I7" i="1"/>
  <c r="K7" i="1" s="1"/>
  <c r="I8" i="1"/>
  <c r="K8" i="1" s="1"/>
  <c r="I9" i="1"/>
  <c r="K9" i="1" s="1"/>
  <c r="I4" i="1"/>
  <c r="K4" i="1" s="1"/>
  <c r="K10" i="1" l="1"/>
</calcChain>
</file>

<file path=xl/sharedStrings.xml><?xml version="1.0" encoding="utf-8"?>
<sst xmlns="http://schemas.openxmlformats.org/spreadsheetml/2006/main" count="47" uniqueCount="37">
  <si>
    <t>INVOICE
PRAGATI LOGISTICS,SAMANTA SAHI KHUNTIA LANE,8984191006
GST No:21AGHPB9356M1Z9</t>
  </si>
  <si>
    <t>03/6/2024</t>
  </si>
  <si>
    <t>0025</t>
  </si>
  <si>
    <t>0022</t>
  </si>
  <si>
    <t>0024</t>
  </si>
  <si>
    <t>23</t>
  </si>
  <si>
    <t>0026</t>
  </si>
  <si>
    <t>19/6/2024</t>
  </si>
  <si>
    <t>31</t>
  </si>
  <si>
    <t>Thanking you for your business.
PRAGATI LOGISTICS</t>
  </si>
  <si>
    <t>PL/JA/04948</t>
  </si>
  <si>
    <t>PL/JA/04949</t>
  </si>
  <si>
    <t>PL/JA/04979</t>
  </si>
  <si>
    <t>PL/JA/05259</t>
  </si>
  <si>
    <t>PL/JA/05451</t>
  </si>
  <si>
    <t>PL/JA/06141</t>
  </si>
  <si>
    <t>SL</t>
  </si>
  <si>
    <t>DATE</t>
  </si>
  <si>
    <t>LR NO</t>
  </si>
  <si>
    <t>INV NO</t>
  </si>
  <si>
    <t>FROM</t>
  </si>
  <si>
    <t>PIPILI</t>
  </si>
  <si>
    <t>SOVARNPUR</t>
  </si>
  <si>
    <t>BADAKERA</t>
  </si>
  <si>
    <t>RAIKIA</t>
  </si>
  <si>
    <t>NIALI</t>
  </si>
  <si>
    <t>CTC</t>
  </si>
  <si>
    <t>CASE</t>
  </si>
  <si>
    <t>WEIGHT</t>
  </si>
  <si>
    <t>RATE</t>
  </si>
  <si>
    <t>AMOUNT</t>
  </si>
  <si>
    <t xml:space="preserve">Bill Date:30/06/2024
Bill NO : 11709
Total Amount: 2320.00
</t>
  </si>
  <si>
    <t>LR CH.</t>
  </si>
  <si>
    <t>DESTINATION</t>
  </si>
  <si>
    <t xml:space="preserve">To,
MIKUSU INDIA PVT LTD
Address:ANDHEI SAHI,NEW IND.
ESTATE JAGATPUR,9437007165
GST No:21AAPCM6460J1Z8
</t>
  </si>
  <si>
    <t>Kindly, verify &amp; confirm within 7 days, else GST will be filed by 20th July, 2024. 
GST to be paid by Consignor under Reverse Charge Mechanism(RCM) as per GST.</t>
  </si>
  <si>
    <t>(RUPEES TWO THOUSAND THREE HUNDRED TWENTY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</si>
</sst>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6</xdr:col>
      <xdr:colOff>247650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6957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M2" sqref="M2:N2"/>
    </sheetView>
  </sheetViews>
  <sheetFormatPr defaultRowHeight="15"/>
  <cols>
    <col min="1" max="1" width="3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85546875" style="1" customWidth="1"/>
    <col min="6" max="6" width="14" style="1" customWidth="1"/>
    <col min="7" max="7" width="6.85546875" style="1" customWidth="1"/>
    <col min="8" max="8" width="9" style="2" customWidth="1"/>
    <col min="9" max="9" width="6.7109375" style="2" customWidth="1"/>
    <col min="10" max="10" width="7.140625" style="2" customWidth="1"/>
    <col min="11" max="11" width="10" style="2" customWidth="1"/>
    <col min="12" max="13" width="10" style="1" customWidth="1"/>
    <col min="14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</row>
    <row r="2" spans="1:11" s="21" customFormat="1" ht="90.75" customHeight="1">
      <c r="A2" s="18" t="s">
        <v>34</v>
      </c>
      <c r="B2" s="18"/>
      <c r="C2" s="18"/>
      <c r="D2" s="18"/>
      <c r="E2" s="18"/>
      <c r="F2" s="18"/>
      <c r="G2" s="18"/>
      <c r="H2" s="19" t="s">
        <v>31</v>
      </c>
      <c r="I2" s="19"/>
      <c r="J2" s="19"/>
      <c r="K2" s="19"/>
    </row>
    <row r="3" spans="1:11" s="9" customFormat="1" ht="15" customHeigh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33</v>
      </c>
      <c r="G3" s="5" t="s">
        <v>27</v>
      </c>
      <c r="H3" s="8" t="s">
        <v>28</v>
      </c>
      <c r="I3" s="8" t="s">
        <v>29</v>
      </c>
      <c r="J3" s="8" t="s">
        <v>32</v>
      </c>
      <c r="K3" s="8" t="s">
        <v>30</v>
      </c>
    </row>
    <row r="4" spans="1:11">
      <c r="A4" s="20">
        <v>1</v>
      </c>
      <c r="B4" s="4" t="s">
        <v>1</v>
      </c>
      <c r="C4" s="4" t="s">
        <v>10</v>
      </c>
      <c r="D4" s="4" t="s">
        <v>2</v>
      </c>
      <c r="E4" s="10" t="s">
        <v>26</v>
      </c>
      <c r="F4" s="4" t="s">
        <v>21</v>
      </c>
      <c r="G4" s="4">
        <v>3</v>
      </c>
      <c r="H4" s="11">
        <v>60</v>
      </c>
      <c r="I4" s="7">
        <f>VLOOKUP(F4,'[1]BIOSTARDT INDIA'!$C$3:$E$293,3,FALSE)</f>
        <v>3</v>
      </c>
      <c r="J4" s="7">
        <v>20</v>
      </c>
      <c r="K4" s="7">
        <f>H4*I4+J4</f>
        <v>200</v>
      </c>
    </row>
    <row r="5" spans="1:11">
      <c r="A5" s="20">
        <v>2</v>
      </c>
      <c r="B5" s="4" t="s">
        <v>1</v>
      </c>
      <c r="C5" s="4" t="s">
        <v>11</v>
      </c>
      <c r="D5" s="4" t="s">
        <v>3</v>
      </c>
      <c r="E5" s="10" t="s">
        <v>26</v>
      </c>
      <c r="F5" s="4" t="s">
        <v>22</v>
      </c>
      <c r="G5" s="4">
        <v>24</v>
      </c>
      <c r="H5" s="11">
        <v>166</v>
      </c>
      <c r="I5" s="7">
        <f>VLOOKUP(F5,'[1]BIOSTARDT INDIA'!$C$3:$E$293,3,FALSE)</f>
        <v>3</v>
      </c>
      <c r="J5" s="7">
        <v>20</v>
      </c>
      <c r="K5" s="7">
        <f t="shared" ref="K5:K9" si="0">H5*I5+J5</f>
        <v>518</v>
      </c>
    </row>
    <row r="6" spans="1:11">
      <c r="A6" s="20">
        <v>3</v>
      </c>
      <c r="B6" s="4" t="s">
        <v>1</v>
      </c>
      <c r="C6" s="4" t="s">
        <v>12</v>
      </c>
      <c r="D6" s="4" t="s">
        <v>4</v>
      </c>
      <c r="E6" s="10" t="s">
        <v>26</v>
      </c>
      <c r="F6" s="4" t="s">
        <v>23</v>
      </c>
      <c r="G6" s="4">
        <v>11</v>
      </c>
      <c r="H6" s="11">
        <v>79</v>
      </c>
      <c r="I6" s="7">
        <f>VLOOKUP(F6,'[1]BIOSTARDT INDIA'!$C$3:$E$293,3,FALSE)</f>
        <v>3.75</v>
      </c>
      <c r="J6" s="7">
        <v>20</v>
      </c>
      <c r="K6" s="7">
        <f t="shared" si="0"/>
        <v>316.25</v>
      </c>
    </row>
    <row r="7" spans="1:11">
      <c r="A7" s="20">
        <v>4</v>
      </c>
      <c r="B7" s="4" t="s">
        <v>1</v>
      </c>
      <c r="C7" s="4" t="s">
        <v>13</v>
      </c>
      <c r="D7" s="4" t="s">
        <v>5</v>
      </c>
      <c r="E7" s="10" t="s">
        <v>26</v>
      </c>
      <c r="F7" s="4" t="s">
        <v>24</v>
      </c>
      <c r="G7" s="4">
        <v>26</v>
      </c>
      <c r="H7" s="11">
        <v>144</v>
      </c>
      <c r="I7" s="7">
        <f>VLOOKUP(F7,'[1]BIOSTARDT INDIA'!$C$3:$E$293,3,FALSE)</f>
        <v>4.88</v>
      </c>
      <c r="J7" s="7">
        <v>20</v>
      </c>
      <c r="K7" s="7">
        <f t="shared" si="0"/>
        <v>722.72</v>
      </c>
    </row>
    <row r="8" spans="1:11">
      <c r="A8" s="20">
        <v>5</v>
      </c>
      <c r="B8" s="4" t="s">
        <v>1</v>
      </c>
      <c r="C8" s="4" t="s">
        <v>14</v>
      </c>
      <c r="D8" s="4" t="s">
        <v>6</v>
      </c>
      <c r="E8" s="10" t="s">
        <v>26</v>
      </c>
      <c r="F8" s="4" t="s">
        <v>24</v>
      </c>
      <c r="G8" s="4">
        <v>6</v>
      </c>
      <c r="H8" s="11">
        <v>42</v>
      </c>
      <c r="I8" s="7">
        <f>VLOOKUP(F8,'[1]BIOSTARDT INDIA'!$C$3:$E$293,3,FALSE)</f>
        <v>4.88</v>
      </c>
      <c r="J8" s="7">
        <v>20</v>
      </c>
      <c r="K8" s="7">
        <f>50*I8+J8</f>
        <v>264</v>
      </c>
    </row>
    <row r="9" spans="1:11">
      <c r="A9" s="20">
        <v>6</v>
      </c>
      <c r="B9" s="4" t="s">
        <v>7</v>
      </c>
      <c r="C9" s="4" t="s">
        <v>15</v>
      </c>
      <c r="D9" s="4" t="s">
        <v>8</v>
      </c>
      <c r="E9" s="10" t="s">
        <v>26</v>
      </c>
      <c r="F9" s="4" t="s">
        <v>25</v>
      </c>
      <c r="G9" s="4">
        <v>13</v>
      </c>
      <c r="H9" s="11">
        <v>93</v>
      </c>
      <c r="I9" s="7">
        <f>VLOOKUP(F9,'[1]BIOSTARDT INDIA'!$C$3:$E$293,3,FALSE)</f>
        <v>3</v>
      </c>
      <c r="J9" s="7">
        <v>20</v>
      </c>
      <c r="K9" s="7">
        <f t="shared" si="0"/>
        <v>299</v>
      </c>
    </row>
    <row r="10" spans="1:11" s="3" customFormat="1">
      <c r="A10" s="14" t="s">
        <v>36</v>
      </c>
      <c r="B10" s="15"/>
      <c r="C10" s="15"/>
      <c r="D10" s="15"/>
      <c r="E10" s="15"/>
      <c r="F10" s="15"/>
      <c r="G10" s="15"/>
      <c r="H10" s="16"/>
      <c r="I10" s="16"/>
      <c r="J10" s="17"/>
      <c r="K10" s="6">
        <f>ROUND(SUM(K4:K9),0)</f>
        <v>2320</v>
      </c>
    </row>
    <row r="11" spans="1:11" s="3" customFormat="1" ht="30" customHeight="1">
      <c r="A11" s="12" t="s">
        <v>35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</row>
    <row r="12" spans="1:11" s="3" customFormat="1" ht="30" customHeight="1">
      <c r="A12" s="12" t="s">
        <v>9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</row>
    <row r="13" spans="1:11">
      <c r="G13" s="22">
        <f>SUM(G4:G9)</f>
        <v>83</v>
      </c>
      <c r="H13" s="23">
        <f>SUM(H4:H9)</f>
        <v>584</v>
      </c>
    </row>
  </sheetData>
  <mergeCells count="7">
    <mergeCell ref="A11:K11"/>
    <mergeCell ref="A12:K12"/>
    <mergeCell ref="A10:J10"/>
    <mergeCell ref="A1:G1"/>
    <mergeCell ref="H1:K1"/>
    <mergeCell ref="A2:G2"/>
    <mergeCell ref="H2:K2"/>
  </mergeCells>
  <conditionalFormatting sqref="C1:C1048576">
    <cfRule type="duplicateValues" dxfId="0" priority="1"/>
  </conditionalFormatting>
  <pageMargins left="0.36" right="0.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2024-07-18T13:50:26Z</cp:lastPrinted>
  <dcterms:created xsi:type="dcterms:W3CDTF">2024-07-18T10:52:35Z</dcterms:created>
  <dcterms:modified xsi:type="dcterms:W3CDTF">2024-07-18T13:50:27Z</dcterms:modified>
</cp:coreProperties>
</file>