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Invoice!$B$4:$P$18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H15" i="1" l="1"/>
  <c r="K13" i="1"/>
  <c r="J13" i="1"/>
  <c r="M13" i="1" s="1"/>
  <c r="K12" i="1"/>
  <c r="J12" i="1"/>
  <c r="I12" i="1"/>
  <c r="K11" i="1"/>
  <c r="J11" i="1"/>
  <c r="I11" i="1"/>
  <c r="K10" i="1"/>
  <c r="J10" i="1"/>
  <c r="I10" i="1"/>
  <c r="K9" i="1"/>
  <c r="J9" i="1"/>
  <c r="I9" i="1"/>
  <c r="K8" i="1"/>
  <c r="J8" i="1"/>
  <c r="I8" i="1"/>
  <c r="K7" i="1"/>
  <c r="J7" i="1"/>
  <c r="I7" i="1"/>
  <c r="K6" i="1"/>
  <c r="J6" i="1"/>
  <c r="I6" i="1"/>
  <c r="K5" i="1"/>
  <c r="J5" i="1"/>
  <c r="M5" i="1" s="1"/>
  <c r="M7" i="1" l="1"/>
  <c r="M9" i="1"/>
  <c r="M11" i="1"/>
  <c r="M6" i="1"/>
  <c r="M8" i="1"/>
  <c r="M10" i="1"/>
  <c r="M12" i="1"/>
  <c r="M14" i="1" l="1"/>
</calcChain>
</file>

<file path=xl/sharedStrings.xml><?xml version="1.0" encoding="utf-8"?>
<sst xmlns="http://schemas.openxmlformats.org/spreadsheetml/2006/main" count="74" uniqueCount="55">
  <si>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</si>
  <si>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</si>
  <si>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</si>
  <si>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</si>
  <si>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</si>
  <si>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</si>
  <si>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FROM</t>
  </si>
  <si>
    <t>DESTINATION</t>
  </si>
  <si>
    <t>HML</t>
  </si>
  <si>
    <t>DD.CH.</t>
  </si>
  <si>
    <t>LR CH.</t>
  </si>
  <si>
    <t>AMT.</t>
  </si>
  <si>
    <t>LR NO.</t>
  </si>
  <si>
    <t>INV. NO.</t>
  </si>
  <si>
    <t>Invoice
PRAGATI LOGISTICS,
SAMANTA SAHI 
KHUNTIA LANE,8984191006
GST :21AGHPB9356M1Z9</t>
  </si>
  <si>
    <t>PRODUCT</t>
  </si>
  <si>
    <t xml:space="preserve">
To, 
AMAR ENTERPRISES
Address: C/o Susanti Rout Ward no. 19 Ground floor 
Samanta Sahi, Cuttack 753001, ODISHA,9937006936
GST No: 21ALUPK0101F1ZQ
</t>
  </si>
  <si>
    <t>CTC</t>
  </si>
  <si>
    <t>LAXMAN REKHA</t>
  </si>
  <si>
    <t>RAT KILLER</t>
  </si>
  <si>
    <t>BETANATI</t>
  </si>
  <si>
    <t>Declaration � Kindly verify and confirm before 20/04/2026</t>
  </si>
  <si>
    <t>06/3/2026</t>
  </si>
  <si>
    <t>PL/DO/17340</t>
  </si>
  <si>
    <t>210</t>
  </si>
  <si>
    <t>ADASPUR</t>
  </si>
  <si>
    <t>HIC</t>
  </si>
  <si>
    <t>PL/MA/12364</t>
  </si>
  <si>
    <t>681</t>
  </si>
  <si>
    <t>RAIRANGPUR</t>
  </si>
  <si>
    <t>12/3/2026</t>
  </si>
  <si>
    <t>PL/MA/12533</t>
  </si>
  <si>
    <t>690</t>
  </si>
  <si>
    <t>AGARPADA</t>
  </si>
  <si>
    <t>PL/MA/12534</t>
  </si>
  <si>
    <t>689</t>
  </si>
  <si>
    <t>BARBIL</t>
  </si>
  <si>
    <t>18/3/2026</t>
  </si>
  <si>
    <t>PL/MA/12725</t>
  </si>
  <si>
    <t>694</t>
  </si>
  <si>
    <t>KUCHINDA</t>
  </si>
  <si>
    <t>26/3/2026</t>
  </si>
  <si>
    <t>PL/DO/18296</t>
  </si>
  <si>
    <t>704</t>
  </si>
  <si>
    <t>NAYAHATA</t>
  </si>
  <si>
    <t>PL/MA/13017</t>
  </si>
  <si>
    <t>705</t>
  </si>
  <si>
    <t>JALESWAR</t>
  </si>
  <si>
    <t>PL/MA/13020</t>
  </si>
  <si>
    <t>710</t>
  </si>
  <si>
    <t>28/3/2026</t>
  </si>
  <si>
    <t>PL/DO/18414</t>
  </si>
  <si>
    <t>218</t>
  </si>
  <si>
    <t>(RUPEES TWO THOUSAND SIX HUNDRED NINETY FIVE ONLY)</t>
  </si>
  <si>
    <t>Bill Date: 31/03/2026
Bill NO :  29926
Total Amount: 2695.00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</si>
</sst>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0" fillId="0" borderId="1" xfId="0" applyNumberFormat="1" applyFont="1" applyBorder="1"/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3" fillId="0" borderId="17" xfId="0" applyNumberFormat="1" applyFont="1" applyBorder="1"/>
    <xf numFmtId="2" fontId="0" fillId="0" borderId="17" xfId="0" applyNumberFormat="1" applyFont="1" applyBorder="1"/>
    <xf numFmtId="0" fontId="0" fillId="0" borderId="14" xfId="0" applyNumberFormat="1" applyFont="1" applyBorder="1" applyAlignment="1">
      <alignment horizontal="center"/>
    </xf>
    <xf numFmtId="0" fontId="0" fillId="0" borderId="13" xfId="0" applyNumberFormat="1" applyFont="1" applyBorder="1"/>
    <xf numFmtId="0" fontId="0" fillId="0" borderId="21" xfId="0" applyNumberFormat="1" applyFont="1" applyBorder="1"/>
    <xf numFmtId="0" fontId="1" fillId="0" borderId="4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center" wrapText="1"/>
    </xf>
    <xf numFmtId="0" fontId="0" fillId="0" borderId="5" xfId="0" applyNumberFormat="1" applyFont="1" applyBorder="1" applyAlignment="1">
      <alignment horizont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2" fontId="1" fillId="0" borderId="0" xfId="0" applyNumberFormat="1" applyFont="1"/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0" fillId="0" borderId="23" xfId="0" applyNumberFormat="1" applyFont="1" applyBorder="1" applyAlignment="1">
      <alignment horizontal="center"/>
    </xf>
    <xf numFmtId="0" fontId="0" fillId="0" borderId="22" xfId="0" applyNumberFormat="1" applyFont="1" applyBorder="1"/>
    <xf numFmtId="0" fontId="3" fillId="0" borderId="22" xfId="0" applyNumberFormat="1" applyFont="1" applyBorder="1"/>
    <xf numFmtId="2" fontId="0" fillId="0" borderId="22" xfId="0" applyNumberFormat="1" applyFont="1" applyBorder="1"/>
    <xf numFmtId="0" fontId="0" fillId="0" borderId="6" xfId="0" applyNumberFormat="1" applyFont="1" applyBorder="1"/>
    <xf numFmtId="0" fontId="1" fillId="0" borderId="24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  <xf numFmtId="2" fontId="1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323850</xdr:colOff>
      <xdr:row>1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324349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0-21/QUOTATION/AMAR%20ENTERPRIS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DESTINATION</v>
          </cell>
          <cell r="C1" t="str">
            <v>HIC</v>
          </cell>
          <cell r="D1" t="str">
            <v>LAXMAN 
REKHA</v>
          </cell>
          <cell r="E1" t="str">
            <v>RAT 
KILLER</v>
          </cell>
          <cell r="F1" t="str">
            <v>SAU
CE</v>
          </cell>
          <cell r="G1" t="str">
            <v>INS.
MIX</v>
          </cell>
          <cell r="H1" t="str">
            <v>HIC</v>
          </cell>
          <cell r="I1" t="str">
            <v>LAXMAN 
REKHA</v>
          </cell>
          <cell r="J1" t="str">
            <v>RAT 
KILLER</v>
          </cell>
        </row>
        <row r="2">
          <cell r="B2" t="str">
            <v>AGARPADA</v>
          </cell>
          <cell r="C2">
            <v>130</v>
          </cell>
          <cell r="D2">
            <v>100</v>
          </cell>
          <cell r="E2">
            <v>50</v>
          </cell>
          <cell r="F2"/>
          <cell r="G2"/>
          <cell r="H2">
            <v>137</v>
          </cell>
          <cell r="I2">
            <v>105</v>
          </cell>
          <cell r="J2">
            <v>53</v>
          </cell>
        </row>
        <row r="3">
          <cell r="B3" t="str">
            <v>ANANDAPUR</v>
          </cell>
          <cell r="C3">
            <v>115</v>
          </cell>
          <cell r="D3">
            <v>90</v>
          </cell>
          <cell r="E3">
            <v>50</v>
          </cell>
          <cell r="F3"/>
          <cell r="G3"/>
          <cell r="H3">
            <v>121</v>
          </cell>
          <cell r="I3">
            <v>95</v>
          </cell>
          <cell r="J3">
            <v>53</v>
          </cell>
        </row>
        <row r="4">
          <cell r="B4" t="str">
            <v>ANGUL</v>
          </cell>
          <cell r="C4">
            <v>100</v>
          </cell>
          <cell r="D4">
            <v>73</v>
          </cell>
          <cell r="E4">
            <v>40</v>
          </cell>
          <cell r="F4"/>
          <cell r="G4">
            <v>40</v>
          </cell>
          <cell r="H4">
            <v>105</v>
          </cell>
          <cell r="I4">
            <v>77</v>
          </cell>
          <cell r="J4">
            <v>42</v>
          </cell>
        </row>
        <row r="5">
          <cell r="B5" t="str">
            <v>BALAKATI</v>
          </cell>
          <cell r="C5">
            <v>100</v>
          </cell>
          <cell r="D5">
            <v>73</v>
          </cell>
          <cell r="E5">
            <v>45</v>
          </cell>
          <cell r="F5"/>
          <cell r="G5"/>
          <cell r="H5">
            <v>105</v>
          </cell>
          <cell r="I5">
            <v>77</v>
          </cell>
          <cell r="J5">
            <v>47</v>
          </cell>
        </row>
        <row r="6">
          <cell r="B6" t="str">
            <v>BALASORE</v>
          </cell>
          <cell r="C6">
            <v>100</v>
          </cell>
          <cell r="D6"/>
          <cell r="E6"/>
          <cell r="F6"/>
          <cell r="G6">
            <v>40</v>
          </cell>
          <cell r="H6">
            <v>105</v>
          </cell>
          <cell r="I6">
            <v>0</v>
          </cell>
          <cell r="J6">
            <v>0</v>
          </cell>
        </row>
        <row r="7">
          <cell r="B7" t="str">
            <v>BALIAPAL</v>
          </cell>
          <cell r="C7"/>
          <cell r="D7">
            <v>100</v>
          </cell>
          <cell r="E7">
            <v>60</v>
          </cell>
          <cell r="F7"/>
          <cell r="G7"/>
          <cell r="H7">
            <v>0</v>
          </cell>
          <cell r="I7">
            <v>105</v>
          </cell>
          <cell r="J7">
            <v>63</v>
          </cell>
        </row>
        <row r="8">
          <cell r="B8" t="str">
            <v>BALUGAON</v>
          </cell>
          <cell r="C8"/>
          <cell r="D8">
            <v>73</v>
          </cell>
          <cell r="E8">
            <v>50</v>
          </cell>
          <cell r="F8"/>
          <cell r="G8"/>
          <cell r="H8">
            <v>0</v>
          </cell>
          <cell r="I8">
            <v>77</v>
          </cell>
          <cell r="J8">
            <v>53</v>
          </cell>
        </row>
        <row r="9">
          <cell r="B9" t="str">
            <v>BARBIL</v>
          </cell>
          <cell r="C9">
            <v>150</v>
          </cell>
          <cell r="D9">
            <v>90</v>
          </cell>
          <cell r="E9">
            <v>50</v>
          </cell>
          <cell r="F9">
            <v>50</v>
          </cell>
          <cell r="G9"/>
          <cell r="H9">
            <v>158</v>
          </cell>
          <cell r="I9">
            <v>95</v>
          </cell>
          <cell r="J9">
            <v>53</v>
          </cell>
        </row>
        <row r="10">
          <cell r="B10" t="str">
            <v>BARGARH</v>
          </cell>
          <cell r="C10"/>
          <cell r="D10">
            <v>110</v>
          </cell>
          <cell r="E10">
            <v>50</v>
          </cell>
          <cell r="F10"/>
          <cell r="G10">
            <v>55</v>
          </cell>
          <cell r="H10">
            <v>0</v>
          </cell>
          <cell r="I10">
            <v>116</v>
          </cell>
          <cell r="J10">
            <v>53</v>
          </cell>
        </row>
        <row r="11">
          <cell r="B11" t="str">
            <v>BARIPADA</v>
          </cell>
          <cell r="C11">
            <v>145</v>
          </cell>
          <cell r="D11">
            <v>85</v>
          </cell>
          <cell r="E11">
            <v>45</v>
          </cell>
          <cell r="F11"/>
          <cell r="G11">
            <v>45</v>
          </cell>
          <cell r="H11">
            <v>152</v>
          </cell>
          <cell r="I11">
            <v>89</v>
          </cell>
          <cell r="J11">
            <v>47</v>
          </cell>
        </row>
        <row r="12">
          <cell r="B12" t="str">
            <v>BERHAMPUR</v>
          </cell>
          <cell r="C12"/>
          <cell r="D12"/>
          <cell r="E12"/>
          <cell r="F12">
            <v>37</v>
          </cell>
          <cell r="G12">
            <v>40</v>
          </cell>
          <cell r="H12">
            <v>105</v>
          </cell>
          <cell r="I12">
            <v>0</v>
          </cell>
          <cell r="J12">
            <v>45</v>
          </cell>
        </row>
        <row r="13">
          <cell r="B13" t="str">
            <v>BETANATI</v>
          </cell>
          <cell r="C13"/>
          <cell r="D13">
            <v>100</v>
          </cell>
          <cell r="E13">
            <v>50</v>
          </cell>
          <cell r="F13"/>
          <cell r="G13"/>
          <cell r="H13">
            <v>0</v>
          </cell>
          <cell r="I13">
            <v>105</v>
          </cell>
          <cell r="J13">
            <v>53</v>
          </cell>
        </row>
        <row r="14">
          <cell r="B14" t="str">
            <v>BHADRAK</v>
          </cell>
          <cell r="C14">
            <v>100</v>
          </cell>
          <cell r="D14">
            <v>73</v>
          </cell>
          <cell r="E14">
            <v>40</v>
          </cell>
          <cell r="F14"/>
          <cell r="G14"/>
          <cell r="H14">
            <v>105</v>
          </cell>
          <cell r="I14">
            <v>77</v>
          </cell>
          <cell r="J14">
            <v>42</v>
          </cell>
        </row>
        <row r="15">
          <cell r="B15" t="str">
            <v>BHUBANESWAR</v>
          </cell>
          <cell r="C15">
            <v>100</v>
          </cell>
          <cell r="D15">
            <v>73</v>
          </cell>
          <cell r="E15">
            <v>35</v>
          </cell>
          <cell r="F15"/>
          <cell r="G15">
            <v>34</v>
          </cell>
          <cell r="H15">
            <v>105</v>
          </cell>
          <cell r="I15">
            <v>77</v>
          </cell>
          <cell r="J15">
            <v>37</v>
          </cell>
        </row>
        <row r="16">
          <cell r="B16" t="str">
            <v>BIRAMITRAPUR</v>
          </cell>
          <cell r="C16"/>
          <cell r="D16"/>
          <cell r="E16"/>
          <cell r="F16"/>
          <cell r="G16">
            <v>70</v>
          </cell>
          <cell r="H16">
            <v>0</v>
          </cell>
          <cell r="I16">
            <v>0</v>
          </cell>
          <cell r="J16">
            <v>0</v>
          </cell>
        </row>
        <row r="17">
          <cell r="B17" t="str">
            <v>BRAHMAGIRI</v>
          </cell>
          <cell r="C17"/>
          <cell r="D17">
            <v>83</v>
          </cell>
          <cell r="E17">
            <v>50</v>
          </cell>
          <cell r="F17"/>
          <cell r="G17"/>
          <cell r="H17">
            <v>0</v>
          </cell>
          <cell r="I17">
            <v>87</v>
          </cell>
          <cell r="J17">
            <v>53</v>
          </cell>
        </row>
        <row r="18">
          <cell r="B18" t="str">
            <v>CHANDANESWAR</v>
          </cell>
          <cell r="C18"/>
          <cell r="D18">
            <v>120</v>
          </cell>
          <cell r="E18">
            <v>65</v>
          </cell>
          <cell r="F18"/>
          <cell r="G18"/>
          <cell r="H18">
            <v>0</v>
          </cell>
          <cell r="I18">
            <v>126</v>
          </cell>
          <cell r="J18">
            <v>68</v>
          </cell>
        </row>
        <row r="19">
          <cell r="B19" t="str">
            <v>CHANDPUR</v>
          </cell>
          <cell r="C19"/>
          <cell r="D19">
            <v>73</v>
          </cell>
          <cell r="E19">
            <v>50</v>
          </cell>
          <cell r="F19"/>
          <cell r="G19"/>
          <cell r="H19">
            <v>0</v>
          </cell>
          <cell r="I19">
            <v>77</v>
          </cell>
          <cell r="J19">
            <v>53</v>
          </cell>
        </row>
        <row r="20">
          <cell r="B20" t="str">
            <v>CHARAMPA</v>
          </cell>
          <cell r="C20">
            <v>100</v>
          </cell>
          <cell r="D20">
            <v>78</v>
          </cell>
          <cell r="E20">
            <v>40</v>
          </cell>
          <cell r="F20"/>
          <cell r="G20"/>
          <cell r="H20">
            <v>105</v>
          </cell>
          <cell r="I20">
            <v>82</v>
          </cell>
          <cell r="J20">
            <v>42</v>
          </cell>
        </row>
        <row r="21">
          <cell r="B21" t="str">
            <v>CHHANAGIRI</v>
          </cell>
          <cell r="C21"/>
          <cell r="D21">
            <v>73</v>
          </cell>
          <cell r="E21">
            <v>50</v>
          </cell>
          <cell r="F21"/>
          <cell r="G21"/>
          <cell r="H21">
            <v>0</v>
          </cell>
          <cell r="I21">
            <v>77</v>
          </cell>
          <cell r="J21">
            <v>53</v>
          </cell>
        </row>
        <row r="22">
          <cell r="B22" t="str">
            <v>DASPALLA</v>
          </cell>
          <cell r="C22">
            <v>100</v>
          </cell>
          <cell r="D22">
            <v>100</v>
          </cell>
          <cell r="E22">
            <v>45</v>
          </cell>
          <cell r="F22"/>
          <cell r="G22"/>
          <cell r="H22">
            <v>105</v>
          </cell>
          <cell r="I22">
            <v>105</v>
          </cell>
          <cell r="J22">
            <v>47</v>
          </cell>
        </row>
        <row r="23">
          <cell r="B23" t="str">
            <v>DEOGARH</v>
          </cell>
          <cell r="C23"/>
          <cell r="D23">
            <v>130</v>
          </cell>
          <cell r="E23">
            <v>70</v>
          </cell>
          <cell r="F23"/>
          <cell r="G23"/>
          <cell r="H23">
            <v>0</v>
          </cell>
          <cell r="I23">
            <v>137</v>
          </cell>
          <cell r="J23">
            <v>74</v>
          </cell>
        </row>
        <row r="24">
          <cell r="B24" t="str">
            <v>DHENKANAL</v>
          </cell>
          <cell r="C24">
            <v>100</v>
          </cell>
          <cell r="D24">
            <v>73</v>
          </cell>
          <cell r="E24">
            <v>40</v>
          </cell>
          <cell r="F24"/>
          <cell r="G24"/>
          <cell r="H24">
            <v>105</v>
          </cell>
          <cell r="I24">
            <v>77</v>
          </cell>
          <cell r="J24">
            <v>42</v>
          </cell>
        </row>
        <row r="25">
          <cell r="B25" t="str">
            <v>DOLASAHI</v>
          </cell>
          <cell r="C25"/>
          <cell r="D25"/>
          <cell r="E25">
            <v>42</v>
          </cell>
          <cell r="F25"/>
          <cell r="G25"/>
          <cell r="H25">
            <v>0</v>
          </cell>
          <cell r="I25">
            <v>0</v>
          </cell>
          <cell r="J25">
            <v>44</v>
          </cell>
        </row>
        <row r="26">
          <cell r="B26" t="str">
            <v>GOBINDPUR</v>
          </cell>
          <cell r="C26"/>
          <cell r="D26">
            <v>73</v>
          </cell>
          <cell r="E26">
            <v>40</v>
          </cell>
          <cell r="F26"/>
          <cell r="G26"/>
          <cell r="H26">
            <v>0</v>
          </cell>
          <cell r="I26">
            <v>77</v>
          </cell>
          <cell r="J26">
            <v>42</v>
          </cell>
        </row>
        <row r="27">
          <cell r="B27" t="str">
            <v>GUAMAL</v>
          </cell>
          <cell r="C27"/>
          <cell r="D27">
            <v>83</v>
          </cell>
          <cell r="E27">
            <v>45</v>
          </cell>
          <cell r="F27"/>
          <cell r="G27"/>
          <cell r="H27">
            <v>0</v>
          </cell>
          <cell r="I27">
            <v>87</v>
          </cell>
          <cell r="J27">
            <v>47</v>
          </cell>
        </row>
        <row r="28">
          <cell r="B28" t="str">
            <v>ICHHAPUR GUAMAL</v>
          </cell>
          <cell r="C28">
            <v>125</v>
          </cell>
          <cell r="D28">
            <v>83</v>
          </cell>
          <cell r="E28"/>
          <cell r="F28"/>
          <cell r="G28"/>
          <cell r="H28">
            <v>131</v>
          </cell>
          <cell r="I28">
            <v>87</v>
          </cell>
          <cell r="J28">
            <v>0</v>
          </cell>
        </row>
        <row r="29">
          <cell r="B29" t="str">
            <v>ITAMATI</v>
          </cell>
          <cell r="C29">
            <v>120</v>
          </cell>
          <cell r="D29">
            <v>85</v>
          </cell>
          <cell r="E29">
            <v>40</v>
          </cell>
          <cell r="F29"/>
          <cell r="G29"/>
          <cell r="H29">
            <v>126</v>
          </cell>
          <cell r="I29">
            <v>89</v>
          </cell>
          <cell r="J29">
            <v>42</v>
          </cell>
        </row>
        <row r="30">
          <cell r="B30" t="str">
            <v>JAGATSINGHPUR</v>
          </cell>
          <cell r="C30">
            <v>100</v>
          </cell>
          <cell r="D30">
            <v>73</v>
          </cell>
          <cell r="E30">
            <v>40</v>
          </cell>
          <cell r="F30"/>
          <cell r="G30">
            <v>40</v>
          </cell>
          <cell r="H30">
            <v>105</v>
          </cell>
          <cell r="I30">
            <v>77</v>
          </cell>
          <cell r="J30">
            <v>42</v>
          </cell>
        </row>
        <row r="31">
          <cell r="B31" t="str">
            <v>JAJPUR ROAD</v>
          </cell>
          <cell r="C31">
            <v>100</v>
          </cell>
          <cell r="D31">
            <v>73</v>
          </cell>
          <cell r="E31">
            <v>50</v>
          </cell>
          <cell r="F31">
            <v>35</v>
          </cell>
          <cell r="G31">
            <v>45</v>
          </cell>
          <cell r="H31">
            <v>105</v>
          </cell>
          <cell r="I31">
            <v>77</v>
          </cell>
          <cell r="J31">
            <v>53</v>
          </cell>
        </row>
        <row r="32">
          <cell r="B32" t="str">
            <v>JAJPUR TOWN</v>
          </cell>
          <cell r="C32"/>
          <cell r="D32">
            <v>73</v>
          </cell>
          <cell r="E32">
            <v>42</v>
          </cell>
          <cell r="F32"/>
          <cell r="G32"/>
          <cell r="H32">
            <v>105</v>
          </cell>
          <cell r="I32">
            <v>77</v>
          </cell>
          <cell r="J32">
            <v>44</v>
          </cell>
        </row>
        <row r="33">
          <cell r="B33" t="str">
            <v>JALESWAR</v>
          </cell>
          <cell r="C33"/>
          <cell r="D33">
            <v>90</v>
          </cell>
          <cell r="E33">
            <v>50</v>
          </cell>
          <cell r="F33"/>
          <cell r="G33"/>
          <cell r="H33">
            <v>0</v>
          </cell>
          <cell r="I33">
            <v>95</v>
          </cell>
          <cell r="J33">
            <v>53</v>
          </cell>
        </row>
        <row r="34">
          <cell r="B34" t="str">
            <v>JANKIA</v>
          </cell>
          <cell r="C34"/>
          <cell r="D34">
            <v>73</v>
          </cell>
          <cell r="E34">
            <v>35</v>
          </cell>
          <cell r="F34"/>
          <cell r="G34"/>
          <cell r="H34">
            <v>0</v>
          </cell>
          <cell r="I34">
            <v>77</v>
          </cell>
          <cell r="J34">
            <v>37</v>
          </cell>
        </row>
        <row r="35">
          <cell r="B35" t="str">
            <v>JATNI</v>
          </cell>
          <cell r="C35"/>
          <cell r="D35">
            <v>73</v>
          </cell>
          <cell r="E35"/>
          <cell r="F35"/>
          <cell r="G35"/>
          <cell r="H35">
            <v>0</v>
          </cell>
          <cell r="I35">
            <v>77</v>
          </cell>
          <cell r="J35">
            <v>0</v>
          </cell>
        </row>
        <row r="36">
          <cell r="B36" t="str">
            <v>JEYPORE</v>
          </cell>
          <cell r="C36">
            <v>141</v>
          </cell>
          <cell r="D36"/>
          <cell r="E36"/>
          <cell r="F36"/>
          <cell r="G36">
            <v>60</v>
          </cell>
          <cell r="H36">
            <v>148</v>
          </cell>
          <cell r="I36">
            <v>0</v>
          </cell>
          <cell r="J36">
            <v>0</v>
          </cell>
        </row>
        <row r="37">
          <cell r="B37" t="str">
            <v>JHARSUGUDA</v>
          </cell>
          <cell r="C37"/>
          <cell r="D37">
            <v>110</v>
          </cell>
          <cell r="E37">
            <v>50</v>
          </cell>
          <cell r="F37"/>
          <cell r="G37">
            <v>45</v>
          </cell>
          <cell r="H37">
            <v>0</v>
          </cell>
          <cell r="I37">
            <v>116</v>
          </cell>
          <cell r="J37">
            <v>53</v>
          </cell>
        </row>
        <row r="38">
          <cell r="B38" t="str">
            <v>JODA</v>
          </cell>
          <cell r="C38">
            <v>150</v>
          </cell>
          <cell r="D38">
            <v>90</v>
          </cell>
          <cell r="E38">
            <v>50</v>
          </cell>
          <cell r="F38">
            <v>50</v>
          </cell>
          <cell r="G38"/>
          <cell r="H38">
            <v>158</v>
          </cell>
          <cell r="I38">
            <v>95</v>
          </cell>
          <cell r="J38">
            <v>53</v>
          </cell>
        </row>
        <row r="39">
          <cell r="B39" t="str">
            <v>KAKATPUR</v>
          </cell>
          <cell r="C39"/>
          <cell r="D39">
            <v>73</v>
          </cell>
          <cell r="E39">
            <v>40</v>
          </cell>
          <cell r="F39"/>
          <cell r="G39"/>
          <cell r="H39">
            <v>0</v>
          </cell>
          <cell r="I39">
            <v>77</v>
          </cell>
          <cell r="J39">
            <v>42</v>
          </cell>
        </row>
        <row r="40">
          <cell r="B40" t="str">
            <v>KAMAKHYANAGAR</v>
          </cell>
          <cell r="C40">
            <v>100</v>
          </cell>
          <cell r="D40">
            <v>78</v>
          </cell>
          <cell r="E40">
            <v>40</v>
          </cell>
          <cell r="F40"/>
          <cell r="G40"/>
          <cell r="H40">
            <v>105</v>
          </cell>
          <cell r="I40">
            <v>82</v>
          </cell>
          <cell r="J40">
            <v>42</v>
          </cell>
        </row>
        <row r="41">
          <cell r="B41" t="str">
            <v>KANHEIPUR</v>
          </cell>
          <cell r="C41">
            <v>100</v>
          </cell>
          <cell r="D41">
            <v>73</v>
          </cell>
          <cell r="E41">
            <v>50</v>
          </cell>
          <cell r="F41"/>
          <cell r="G41">
            <v>45</v>
          </cell>
          <cell r="H41">
            <v>105</v>
          </cell>
          <cell r="I41">
            <v>77</v>
          </cell>
          <cell r="J41">
            <v>53</v>
          </cell>
        </row>
        <row r="42">
          <cell r="B42" t="str">
            <v>KARANJIA</v>
          </cell>
          <cell r="C42"/>
          <cell r="D42">
            <v>73</v>
          </cell>
          <cell r="E42">
            <v>45</v>
          </cell>
          <cell r="F42"/>
          <cell r="G42"/>
          <cell r="H42">
            <v>0</v>
          </cell>
          <cell r="I42">
            <v>77</v>
          </cell>
          <cell r="J42">
            <v>47</v>
          </cell>
        </row>
        <row r="43">
          <cell r="B43" t="str">
            <v>KENDRAPARA</v>
          </cell>
          <cell r="C43">
            <v>100</v>
          </cell>
          <cell r="D43">
            <v>73</v>
          </cell>
          <cell r="E43">
            <v>40</v>
          </cell>
          <cell r="F43"/>
          <cell r="G43"/>
          <cell r="H43">
            <v>105</v>
          </cell>
          <cell r="I43">
            <v>77</v>
          </cell>
          <cell r="J43">
            <v>42</v>
          </cell>
        </row>
        <row r="44">
          <cell r="B44" t="str">
            <v>KEONJHAR</v>
          </cell>
          <cell r="C44"/>
          <cell r="D44"/>
          <cell r="E44"/>
          <cell r="F44"/>
          <cell r="G44">
            <v>40</v>
          </cell>
          <cell r="H44">
            <v>0</v>
          </cell>
          <cell r="I44">
            <v>0</v>
          </cell>
          <cell r="J44">
            <v>0</v>
          </cell>
        </row>
        <row r="45">
          <cell r="B45" t="str">
            <v>KHARIAR ROAD</v>
          </cell>
          <cell r="C45"/>
          <cell r="D45"/>
          <cell r="E45"/>
          <cell r="F45">
            <v>50</v>
          </cell>
          <cell r="G45">
            <v>50</v>
          </cell>
          <cell r="H45">
            <v>0</v>
          </cell>
          <cell r="I45">
            <v>0</v>
          </cell>
          <cell r="J45">
            <v>0</v>
          </cell>
        </row>
        <row r="46">
          <cell r="B46" t="str">
            <v>KHURDA</v>
          </cell>
          <cell r="C46"/>
          <cell r="D46">
            <v>73</v>
          </cell>
          <cell r="E46">
            <v>35</v>
          </cell>
          <cell r="F46"/>
          <cell r="G46">
            <v>40</v>
          </cell>
          <cell r="H46">
            <v>0</v>
          </cell>
          <cell r="I46">
            <v>77</v>
          </cell>
          <cell r="J46">
            <v>37</v>
          </cell>
        </row>
        <row r="47">
          <cell r="B47" t="str">
            <v>KUCHINDA</v>
          </cell>
          <cell r="C47">
            <v>250</v>
          </cell>
          <cell r="D47">
            <v>115</v>
          </cell>
          <cell r="E47">
            <v>75</v>
          </cell>
          <cell r="F47"/>
          <cell r="G47"/>
          <cell r="H47">
            <v>263</v>
          </cell>
          <cell r="I47">
            <v>121</v>
          </cell>
          <cell r="J47">
            <v>79</v>
          </cell>
        </row>
        <row r="48">
          <cell r="B48" t="str">
            <v>KUJANG</v>
          </cell>
          <cell r="C48">
            <v>100</v>
          </cell>
          <cell r="D48">
            <v>73</v>
          </cell>
          <cell r="E48">
            <v>40</v>
          </cell>
          <cell r="F48"/>
          <cell r="G48">
            <v>40</v>
          </cell>
          <cell r="H48">
            <v>105</v>
          </cell>
          <cell r="I48">
            <v>77</v>
          </cell>
          <cell r="J48">
            <v>42</v>
          </cell>
        </row>
        <row r="49">
          <cell r="B49" t="str">
            <v>MOCHINDA</v>
          </cell>
          <cell r="C49"/>
          <cell r="D49">
            <v>100</v>
          </cell>
          <cell r="E49">
            <v>50</v>
          </cell>
          <cell r="F49"/>
          <cell r="G49"/>
          <cell r="H49">
            <v>0</v>
          </cell>
          <cell r="I49">
            <v>105</v>
          </cell>
          <cell r="J49">
            <v>53</v>
          </cell>
        </row>
        <row r="50">
          <cell r="B50" t="str">
            <v>NALCO</v>
          </cell>
          <cell r="C50"/>
          <cell r="D50"/>
          <cell r="E50"/>
          <cell r="F50"/>
          <cell r="G50">
            <v>40</v>
          </cell>
          <cell r="H50">
            <v>0</v>
          </cell>
          <cell r="I50">
            <v>0</v>
          </cell>
          <cell r="J50">
            <v>0</v>
          </cell>
        </row>
        <row r="51">
          <cell r="B51" t="str">
            <v>NAYAGARH</v>
          </cell>
          <cell r="C51">
            <v>120</v>
          </cell>
          <cell r="D51">
            <v>85</v>
          </cell>
          <cell r="E51">
            <v>40</v>
          </cell>
          <cell r="F51"/>
          <cell r="G51"/>
          <cell r="H51">
            <v>126</v>
          </cell>
          <cell r="I51">
            <v>89</v>
          </cell>
          <cell r="J51">
            <v>42</v>
          </cell>
        </row>
        <row r="52">
          <cell r="B52" t="str">
            <v>NAYAHATA</v>
          </cell>
          <cell r="C52">
            <v>100</v>
          </cell>
          <cell r="D52">
            <v>70</v>
          </cell>
          <cell r="E52">
            <v>40</v>
          </cell>
          <cell r="F52"/>
          <cell r="G52"/>
          <cell r="H52">
            <v>105</v>
          </cell>
          <cell r="I52">
            <v>74</v>
          </cell>
          <cell r="J52">
            <v>42</v>
          </cell>
        </row>
        <row r="53">
          <cell r="B53" t="str">
            <v>NEMALA</v>
          </cell>
          <cell r="C53"/>
          <cell r="D53">
            <v>73</v>
          </cell>
          <cell r="E53"/>
          <cell r="F53"/>
          <cell r="G53"/>
          <cell r="H53">
            <v>0</v>
          </cell>
          <cell r="I53">
            <v>77</v>
          </cell>
          <cell r="J53">
            <v>0</v>
          </cell>
        </row>
        <row r="54">
          <cell r="B54" t="str">
            <v>NIMAPARA</v>
          </cell>
          <cell r="C54">
            <v>100</v>
          </cell>
          <cell r="D54">
            <v>73</v>
          </cell>
          <cell r="E54">
            <v>40</v>
          </cell>
          <cell r="F54"/>
          <cell r="G54"/>
          <cell r="H54">
            <v>105</v>
          </cell>
          <cell r="I54">
            <v>77</v>
          </cell>
          <cell r="J54">
            <v>42</v>
          </cell>
        </row>
        <row r="55">
          <cell r="B55" t="str">
            <v>PARADEEP</v>
          </cell>
          <cell r="C55">
            <v>100</v>
          </cell>
          <cell r="D55">
            <v>73</v>
          </cell>
          <cell r="E55">
            <v>40</v>
          </cell>
          <cell r="F55"/>
          <cell r="G55">
            <v>40</v>
          </cell>
          <cell r="H55">
            <v>105</v>
          </cell>
          <cell r="I55">
            <v>77</v>
          </cell>
          <cell r="J55">
            <v>42</v>
          </cell>
        </row>
        <row r="56">
          <cell r="B56" t="str">
            <v>PATASUNDARPUR</v>
          </cell>
          <cell r="C56">
            <v>100</v>
          </cell>
          <cell r="D56">
            <v>73</v>
          </cell>
          <cell r="E56">
            <v>40</v>
          </cell>
          <cell r="F56"/>
          <cell r="G56"/>
          <cell r="H56">
            <v>105</v>
          </cell>
          <cell r="I56">
            <v>77</v>
          </cell>
          <cell r="J56">
            <v>42</v>
          </cell>
        </row>
        <row r="57">
          <cell r="B57" t="str">
            <v>PATTAMUNDAI</v>
          </cell>
          <cell r="C57"/>
          <cell r="D57">
            <v>73</v>
          </cell>
          <cell r="E57">
            <v>45</v>
          </cell>
          <cell r="F57"/>
          <cell r="G57"/>
          <cell r="H57">
            <v>0</v>
          </cell>
          <cell r="I57">
            <v>77</v>
          </cell>
          <cell r="J57">
            <v>47</v>
          </cell>
        </row>
        <row r="58">
          <cell r="B58" t="str">
            <v>PURI</v>
          </cell>
          <cell r="C58">
            <v>100</v>
          </cell>
          <cell r="D58">
            <v>73</v>
          </cell>
          <cell r="E58">
            <v>40</v>
          </cell>
          <cell r="F58"/>
          <cell r="G58">
            <v>40</v>
          </cell>
          <cell r="H58">
            <v>105</v>
          </cell>
          <cell r="I58">
            <v>77</v>
          </cell>
          <cell r="J58">
            <v>42</v>
          </cell>
        </row>
        <row r="59">
          <cell r="B59" t="str">
            <v>RAHAMA</v>
          </cell>
          <cell r="C59">
            <v>100</v>
          </cell>
          <cell r="D59">
            <v>73</v>
          </cell>
          <cell r="E59">
            <v>40</v>
          </cell>
          <cell r="F59"/>
          <cell r="G59">
            <v>40</v>
          </cell>
          <cell r="H59">
            <v>105</v>
          </cell>
          <cell r="I59">
            <v>77</v>
          </cell>
          <cell r="J59">
            <v>42</v>
          </cell>
        </row>
        <row r="60">
          <cell r="B60" t="str">
            <v>RAIRANGPUR</v>
          </cell>
          <cell r="C60">
            <v>150</v>
          </cell>
          <cell r="D60">
            <v>120</v>
          </cell>
          <cell r="E60">
            <v>60</v>
          </cell>
          <cell r="F60"/>
          <cell r="G60"/>
          <cell r="H60">
            <v>158</v>
          </cell>
          <cell r="I60">
            <v>126</v>
          </cell>
          <cell r="J60">
            <v>63</v>
          </cell>
        </row>
        <row r="61">
          <cell r="B61" t="str">
            <v>RAJ KHARIAR</v>
          </cell>
          <cell r="C61"/>
          <cell r="D61"/>
          <cell r="E61"/>
          <cell r="F61"/>
          <cell r="G61">
            <v>75</v>
          </cell>
          <cell r="H61">
            <v>0</v>
          </cell>
          <cell r="I61">
            <v>0</v>
          </cell>
          <cell r="J61">
            <v>0</v>
          </cell>
        </row>
        <row r="62">
          <cell r="B62" t="str">
            <v>RAJ NILAGIRI</v>
          </cell>
          <cell r="C62"/>
          <cell r="D62"/>
          <cell r="E62"/>
          <cell r="F62"/>
          <cell r="G62">
            <v>48</v>
          </cell>
          <cell r="H62">
            <v>0</v>
          </cell>
          <cell r="I62">
            <v>0</v>
          </cell>
          <cell r="J62">
            <v>0</v>
          </cell>
        </row>
        <row r="63">
          <cell r="B63" t="str">
            <v>RAYAGADA</v>
          </cell>
          <cell r="C63">
            <v>145</v>
          </cell>
          <cell r="D63"/>
          <cell r="E63">
            <v>60</v>
          </cell>
          <cell r="F63"/>
          <cell r="G63"/>
          <cell r="H63">
            <v>152</v>
          </cell>
          <cell r="I63">
            <v>0</v>
          </cell>
          <cell r="J63">
            <v>63</v>
          </cell>
        </row>
        <row r="64">
          <cell r="B64" t="str">
            <v>REDHAKHOL</v>
          </cell>
          <cell r="C64"/>
          <cell r="D64">
            <v>120</v>
          </cell>
          <cell r="E64"/>
          <cell r="F64"/>
          <cell r="G64"/>
          <cell r="H64">
            <v>0</v>
          </cell>
          <cell r="I64">
            <v>126</v>
          </cell>
          <cell r="J64">
            <v>0</v>
          </cell>
        </row>
        <row r="65">
          <cell r="B65" t="str">
            <v>ROURKELA</v>
          </cell>
          <cell r="C65">
            <v>150</v>
          </cell>
          <cell r="D65"/>
          <cell r="E65">
            <v>50</v>
          </cell>
          <cell r="F65"/>
          <cell r="G65">
            <v>45</v>
          </cell>
          <cell r="H65">
            <v>158</v>
          </cell>
          <cell r="I65">
            <v>0</v>
          </cell>
          <cell r="J65">
            <v>53</v>
          </cell>
        </row>
        <row r="66">
          <cell r="B66" t="str">
            <v>SAKHIGOPAL</v>
          </cell>
          <cell r="C66">
            <v>100</v>
          </cell>
          <cell r="D66">
            <v>73</v>
          </cell>
          <cell r="E66">
            <v>40</v>
          </cell>
          <cell r="F66"/>
          <cell r="G66"/>
          <cell r="H66">
            <v>105</v>
          </cell>
          <cell r="I66">
            <v>77</v>
          </cell>
          <cell r="J66">
            <v>42</v>
          </cell>
        </row>
        <row r="67">
          <cell r="B67" t="str">
            <v>SALIPUR</v>
          </cell>
          <cell r="C67">
            <v>100</v>
          </cell>
          <cell r="D67">
            <v>73</v>
          </cell>
          <cell r="E67"/>
          <cell r="F67"/>
          <cell r="G67"/>
          <cell r="H67">
            <v>105</v>
          </cell>
          <cell r="I67">
            <v>77</v>
          </cell>
          <cell r="J67">
            <v>0</v>
          </cell>
        </row>
        <row r="68">
          <cell r="B68" t="str">
            <v>SAMBALPUR</v>
          </cell>
          <cell r="C68"/>
          <cell r="D68"/>
          <cell r="E68"/>
          <cell r="F68"/>
          <cell r="G68">
            <v>45</v>
          </cell>
          <cell r="H68">
            <v>0</v>
          </cell>
          <cell r="I68">
            <v>0</v>
          </cell>
          <cell r="J68">
            <v>0</v>
          </cell>
        </row>
        <row r="69">
          <cell r="B69" t="str">
            <v>SISUA</v>
          </cell>
          <cell r="C69">
            <v>100</v>
          </cell>
          <cell r="D69">
            <v>73</v>
          </cell>
          <cell r="E69"/>
          <cell r="F69"/>
          <cell r="G69"/>
          <cell r="H69">
            <v>105</v>
          </cell>
          <cell r="I69">
            <v>77</v>
          </cell>
          <cell r="J69">
            <v>0</v>
          </cell>
        </row>
        <row r="70">
          <cell r="B70" t="str">
            <v>SORO</v>
          </cell>
          <cell r="C70">
            <v>100</v>
          </cell>
          <cell r="D70">
            <v>73</v>
          </cell>
          <cell r="E70">
            <v>45</v>
          </cell>
          <cell r="F70"/>
          <cell r="G70"/>
          <cell r="H70">
            <v>105</v>
          </cell>
          <cell r="I70">
            <v>77</v>
          </cell>
          <cell r="J70">
            <v>47</v>
          </cell>
        </row>
        <row r="71">
          <cell r="B71" t="str">
            <v>TALCHER</v>
          </cell>
          <cell r="C71">
            <v>120</v>
          </cell>
          <cell r="D71">
            <v>78</v>
          </cell>
          <cell r="E71">
            <v>42</v>
          </cell>
          <cell r="F71"/>
          <cell r="G71"/>
          <cell r="H71">
            <v>126</v>
          </cell>
          <cell r="I71">
            <v>82</v>
          </cell>
          <cell r="J71">
            <v>44</v>
          </cell>
        </row>
        <row r="72">
          <cell r="B72" t="str">
            <v>UMERKOT</v>
          </cell>
          <cell r="C72"/>
          <cell r="D72"/>
          <cell r="E72"/>
          <cell r="F72"/>
          <cell r="G72">
            <v>70</v>
          </cell>
          <cell r="H72">
            <v>0</v>
          </cell>
          <cell r="I72">
            <v>0</v>
          </cell>
          <cell r="J72">
            <v>0</v>
          </cell>
        </row>
        <row r="73">
          <cell r="B73" t="str">
            <v>BALIGUDA</v>
          </cell>
          <cell r="C73"/>
          <cell r="D73"/>
          <cell r="E73"/>
          <cell r="F73"/>
          <cell r="G73"/>
          <cell r="H73"/>
          <cell r="I73"/>
          <cell r="J73"/>
        </row>
        <row r="74">
          <cell r="B74" t="str">
            <v>DIGAPAHANDI</v>
          </cell>
          <cell r="C74"/>
          <cell r="D74"/>
          <cell r="E74"/>
          <cell r="F74"/>
          <cell r="G74"/>
          <cell r="H74"/>
          <cell r="I74"/>
          <cell r="J74"/>
        </row>
        <row r="75">
          <cell r="B75" t="str">
            <v>MALUDA</v>
          </cell>
          <cell r="C75"/>
          <cell r="D75"/>
          <cell r="E75"/>
          <cell r="F75"/>
          <cell r="G75"/>
          <cell r="H75"/>
          <cell r="I75"/>
          <cell r="J75"/>
        </row>
        <row r="76">
          <cell r="B76" t="str">
            <v>ADASPUR</v>
          </cell>
          <cell r="C76"/>
          <cell r="D76"/>
          <cell r="E76"/>
          <cell r="F76"/>
          <cell r="G76"/>
          <cell r="H76">
            <v>110</v>
          </cell>
          <cell r="I76"/>
          <cell r="J76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8"/>
  <sheetViews>
    <sheetView tabSelected="1" topLeftCell="A7" workbookViewId="0">
      <selection activeCell="R16" sqref="R16"/>
    </sheetView>
  </sheetViews>
  <sheetFormatPr defaultColWidth="9.85546875" defaultRowHeight="15"/>
  <cols>
    <col min="1" max="1" width="2.5703125" style="1" customWidth="1"/>
    <col min="2" max="2" width="3.85546875" style="1" customWidth="1"/>
    <col min="3" max="3" width="9.7109375" style="1" bestFit="1" customWidth="1"/>
    <col min="4" max="4" width="12.7109375" style="1" bestFit="1" customWidth="1"/>
    <col min="5" max="5" width="8.7109375" style="1" bestFit="1" customWidth="1"/>
    <col min="6" max="6" width="6.42578125" style="1" bestFit="1" customWidth="1"/>
    <col min="7" max="7" width="13.140625" style="1" bestFit="1" customWidth="1"/>
    <col min="8" max="8" width="5.42578125" style="1" bestFit="1" customWidth="1"/>
    <col min="9" max="9" width="7.42578125" style="1" customWidth="1"/>
    <col min="10" max="10" width="5.85546875" style="1" customWidth="1"/>
    <col min="11" max="11" width="7.140625" style="1" bestFit="1" customWidth="1"/>
    <col min="12" max="12" width="6.85546875" style="1" customWidth="1"/>
    <col min="13" max="13" width="7.5703125" style="1" bestFit="1" customWidth="1"/>
    <col min="14" max="14" width="15.140625" style="3" bestFit="1" customWidth="1"/>
    <col min="15" max="16384" width="9.85546875" style="1"/>
  </cols>
  <sheetData>
    <row r="1" spans="2:16" ht="15.75" thickBot="1"/>
    <row r="2" spans="2:16" ht="83.25" customHeight="1" thickBot="1">
      <c r="B2" s="24"/>
      <c r="C2" s="25"/>
      <c r="D2" s="25"/>
      <c r="E2" s="25"/>
      <c r="F2" s="25"/>
      <c r="G2" s="25"/>
      <c r="H2" s="25"/>
      <c r="I2" s="25"/>
      <c r="J2" s="22" t="s">
        <v>14</v>
      </c>
      <c r="K2" s="22"/>
      <c r="L2" s="22"/>
      <c r="M2" s="22"/>
      <c r="N2" s="23"/>
    </row>
    <row r="3" spans="2:16" ht="87" customHeight="1" thickBot="1">
      <c r="B3" s="28" t="s">
        <v>16</v>
      </c>
      <c r="C3" s="29"/>
      <c r="D3" s="29"/>
      <c r="E3" s="29"/>
      <c r="F3" s="29"/>
      <c r="G3" s="29"/>
      <c r="H3" s="29"/>
      <c r="I3" s="30"/>
      <c r="J3" s="26" t="s">
        <v>54</v>
      </c>
      <c r="K3" s="26"/>
      <c r="L3" s="26"/>
      <c r="M3" s="26"/>
      <c r="N3" s="27"/>
    </row>
    <row r="4" spans="2:16" s="2" customFormat="1" ht="17.25" customHeight="1" thickBot="1">
      <c r="B4" s="5" t="s">
        <v>5</v>
      </c>
      <c r="C4" s="6" t="s">
        <v>0</v>
      </c>
      <c r="D4" s="6" t="s">
        <v>12</v>
      </c>
      <c r="E4" s="6" t="s">
        <v>13</v>
      </c>
      <c r="F4" s="6" t="s">
        <v>6</v>
      </c>
      <c r="G4" s="6" t="s">
        <v>7</v>
      </c>
      <c r="H4" s="6" t="s">
        <v>1</v>
      </c>
      <c r="I4" s="7" t="s">
        <v>2</v>
      </c>
      <c r="J4" s="7" t="s">
        <v>8</v>
      </c>
      <c r="K4" s="7" t="s">
        <v>9</v>
      </c>
      <c r="L4" s="7" t="s">
        <v>10</v>
      </c>
      <c r="M4" s="7" t="s">
        <v>11</v>
      </c>
      <c r="N4" s="8" t="s">
        <v>15</v>
      </c>
    </row>
    <row r="5" spans="2:16" s="2" customFormat="1" ht="17.25" customHeight="1">
      <c r="B5" s="12">
        <v>1</v>
      </c>
      <c r="C5" s="13" t="s">
        <v>22</v>
      </c>
      <c r="D5" s="13" t="s">
        <v>23</v>
      </c>
      <c r="E5" s="13" t="s">
        <v>24</v>
      </c>
      <c r="F5" s="14" t="s">
        <v>17</v>
      </c>
      <c r="G5" s="13" t="s">
        <v>25</v>
      </c>
      <c r="H5" s="13">
        <v>3</v>
      </c>
      <c r="I5" s="15">
        <v>110</v>
      </c>
      <c r="J5" s="15">
        <f>H5*1</f>
        <v>3</v>
      </c>
      <c r="K5" s="15">
        <f>H5*15</f>
        <v>45</v>
      </c>
      <c r="L5" s="15">
        <v>25</v>
      </c>
      <c r="M5" s="15">
        <f>H5*I5+J5+K5+L5</f>
        <v>403</v>
      </c>
      <c r="N5" s="17" t="s">
        <v>26</v>
      </c>
    </row>
    <row r="6" spans="2:16" s="2" customFormat="1" ht="17.25" customHeight="1">
      <c r="B6" s="16">
        <v>2</v>
      </c>
      <c r="C6" s="9" t="s">
        <v>22</v>
      </c>
      <c r="D6" s="9" t="s">
        <v>27</v>
      </c>
      <c r="E6" s="9" t="s">
        <v>28</v>
      </c>
      <c r="F6" s="10" t="s">
        <v>17</v>
      </c>
      <c r="G6" s="9" t="s">
        <v>29</v>
      </c>
      <c r="H6" s="9">
        <v>5</v>
      </c>
      <c r="I6" s="11">
        <f>VLOOKUP(G6,[1]Sheet1!$B$1:$J$83,9,FALSE)</f>
        <v>63</v>
      </c>
      <c r="J6" s="11">
        <f>H6*1</f>
        <v>5</v>
      </c>
      <c r="K6" s="11">
        <f>H6*6</f>
        <v>30</v>
      </c>
      <c r="L6" s="11">
        <v>25</v>
      </c>
      <c r="M6" s="11">
        <f>H6*I6+J6+K6+L6</f>
        <v>375</v>
      </c>
      <c r="N6" s="18" t="s">
        <v>19</v>
      </c>
    </row>
    <row r="7" spans="2:16" s="2" customFormat="1" ht="17.25" customHeight="1">
      <c r="B7" s="16">
        <v>3</v>
      </c>
      <c r="C7" s="9" t="s">
        <v>30</v>
      </c>
      <c r="D7" s="9" t="s">
        <v>31</v>
      </c>
      <c r="E7" s="9" t="s">
        <v>32</v>
      </c>
      <c r="F7" s="10" t="s">
        <v>17</v>
      </c>
      <c r="G7" s="9" t="s">
        <v>33</v>
      </c>
      <c r="H7" s="9">
        <v>3</v>
      </c>
      <c r="I7" s="11">
        <f>VLOOKUP(G7,[1]Sheet1!$B$1:$J$83,9,FALSE)</f>
        <v>53</v>
      </c>
      <c r="J7" s="11">
        <f>H7*1</f>
        <v>3</v>
      </c>
      <c r="K7" s="11">
        <f>H7*6</f>
        <v>18</v>
      </c>
      <c r="L7" s="11">
        <v>25</v>
      </c>
      <c r="M7" s="11">
        <f>H7*I7+J7+K7+L7</f>
        <v>205</v>
      </c>
      <c r="N7" s="18" t="s">
        <v>19</v>
      </c>
    </row>
    <row r="8" spans="2:16" s="2" customFormat="1" ht="17.25" customHeight="1">
      <c r="B8" s="16">
        <v>4</v>
      </c>
      <c r="C8" s="9" t="s">
        <v>30</v>
      </c>
      <c r="D8" s="9" t="s">
        <v>34</v>
      </c>
      <c r="E8" s="9" t="s">
        <v>35</v>
      </c>
      <c r="F8" s="10" t="s">
        <v>17</v>
      </c>
      <c r="G8" s="9" t="s">
        <v>36</v>
      </c>
      <c r="H8" s="9">
        <v>2</v>
      </c>
      <c r="I8" s="11">
        <f>VLOOKUP(G8,[1]Sheet1!$B$1:$J$83,9,FALSE)</f>
        <v>53</v>
      </c>
      <c r="J8" s="11">
        <f>H8*1</f>
        <v>2</v>
      </c>
      <c r="K8" s="11">
        <f>H8*6</f>
        <v>12</v>
      </c>
      <c r="L8" s="11">
        <v>25</v>
      </c>
      <c r="M8" s="11">
        <f>H8*I8+J8+K8+L8</f>
        <v>145</v>
      </c>
      <c r="N8" s="18" t="s">
        <v>19</v>
      </c>
    </row>
    <row r="9" spans="2:16" s="2" customFormat="1" ht="17.25" customHeight="1">
      <c r="B9" s="16">
        <v>5</v>
      </c>
      <c r="C9" s="9" t="s">
        <v>37</v>
      </c>
      <c r="D9" s="9" t="s">
        <v>38</v>
      </c>
      <c r="E9" s="9" t="s">
        <v>39</v>
      </c>
      <c r="F9" s="10" t="s">
        <v>17</v>
      </c>
      <c r="G9" s="9" t="s">
        <v>40</v>
      </c>
      <c r="H9" s="9">
        <v>2</v>
      </c>
      <c r="I9" s="11">
        <f>VLOOKUP(G9,[1]Sheet1!$B$1:$J$83,9,FALSE)</f>
        <v>79</v>
      </c>
      <c r="J9" s="11">
        <f>H9*1</f>
        <v>2</v>
      </c>
      <c r="K9" s="11">
        <f>H9*6</f>
        <v>12</v>
      </c>
      <c r="L9" s="11">
        <v>25</v>
      </c>
      <c r="M9" s="11">
        <f>H9*I9+J9+K9+L9</f>
        <v>197</v>
      </c>
      <c r="N9" s="18" t="s">
        <v>19</v>
      </c>
    </row>
    <row r="10" spans="2:16" s="2" customFormat="1" ht="17.25" customHeight="1">
      <c r="B10" s="16">
        <v>6</v>
      </c>
      <c r="C10" s="9" t="s">
        <v>41</v>
      </c>
      <c r="D10" s="9" t="s">
        <v>42</v>
      </c>
      <c r="E10" s="9" t="s">
        <v>43</v>
      </c>
      <c r="F10" s="10" t="s">
        <v>17</v>
      </c>
      <c r="G10" s="9" t="s">
        <v>44</v>
      </c>
      <c r="H10" s="9">
        <v>2</v>
      </c>
      <c r="I10" s="11">
        <f>VLOOKUP(G10,[1]Sheet1!$B$1:$J$83,9,FALSE)</f>
        <v>42</v>
      </c>
      <c r="J10" s="11">
        <f>H10*1</f>
        <v>2</v>
      </c>
      <c r="K10" s="11">
        <f>H10*6</f>
        <v>12</v>
      </c>
      <c r="L10" s="11">
        <v>25</v>
      </c>
      <c r="M10" s="11">
        <f>H10*I10+J10+K10+L10</f>
        <v>123</v>
      </c>
      <c r="N10" s="18" t="s">
        <v>19</v>
      </c>
    </row>
    <row r="11" spans="2:16" s="2" customFormat="1" ht="17.25" customHeight="1">
      <c r="B11" s="16">
        <v>7</v>
      </c>
      <c r="C11" s="9" t="s">
        <v>41</v>
      </c>
      <c r="D11" s="9" t="s">
        <v>45</v>
      </c>
      <c r="E11" s="9" t="s">
        <v>46</v>
      </c>
      <c r="F11" s="10" t="s">
        <v>17</v>
      </c>
      <c r="G11" s="9" t="s">
        <v>47</v>
      </c>
      <c r="H11" s="9">
        <v>4</v>
      </c>
      <c r="I11" s="11">
        <f>VLOOKUP(G11,[1]Sheet1!$B$1:$I$77,8,FALSE)</f>
        <v>95</v>
      </c>
      <c r="J11" s="11">
        <f>H11*1</f>
        <v>4</v>
      </c>
      <c r="K11" s="11">
        <f>H11*12</f>
        <v>48</v>
      </c>
      <c r="L11" s="11">
        <v>25</v>
      </c>
      <c r="M11" s="11">
        <f>H11*I11+J11+K11+L11</f>
        <v>457</v>
      </c>
      <c r="N11" s="18" t="s">
        <v>18</v>
      </c>
    </row>
    <row r="12" spans="2:16" s="2" customFormat="1" ht="17.25" customHeight="1">
      <c r="B12" s="16">
        <v>8</v>
      </c>
      <c r="C12" s="9" t="s">
        <v>41</v>
      </c>
      <c r="D12" s="9" t="s">
        <v>48</v>
      </c>
      <c r="E12" s="9" t="s">
        <v>49</v>
      </c>
      <c r="F12" s="10" t="s">
        <v>17</v>
      </c>
      <c r="G12" s="9" t="s">
        <v>20</v>
      </c>
      <c r="H12" s="9">
        <v>2</v>
      </c>
      <c r="I12" s="11">
        <f>VLOOKUP(G12,[1]Sheet1!$B$1:$I$77,8,FALSE)</f>
        <v>105</v>
      </c>
      <c r="J12" s="11">
        <f>H12*1</f>
        <v>2</v>
      </c>
      <c r="K12" s="11">
        <f>H12*12</f>
        <v>24</v>
      </c>
      <c r="L12" s="11">
        <v>25</v>
      </c>
      <c r="M12" s="11">
        <f>H12*I12+J12+K12+L12</f>
        <v>261</v>
      </c>
      <c r="N12" s="18" t="s">
        <v>18</v>
      </c>
    </row>
    <row r="13" spans="2:16" s="2" customFormat="1" ht="17.25" customHeight="1" thickBot="1">
      <c r="B13" s="41">
        <v>9</v>
      </c>
      <c r="C13" s="42" t="s">
        <v>50</v>
      </c>
      <c r="D13" s="42" t="s">
        <v>51</v>
      </c>
      <c r="E13" s="42" t="s">
        <v>52</v>
      </c>
      <c r="F13" s="43" t="s">
        <v>17</v>
      </c>
      <c r="G13" s="42" t="s">
        <v>25</v>
      </c>
      <c r="H13" s="42">
        <v>4</v>
      </c>
      <c r="I13" s="44">
        <v>110</v>
      </c>
      <c r="J13" s="44">
        <f>H13*1</f>
        <v>4</v>
      </c>
      <c r="K13" s="44">
        <f>H13*15</f>
        <v>60</v>
      </c>
      <c r="L13" s="44">
        <v>25</v>
      </c>
      <c r="M13" s="44">
        <f>H13*I13+J13+K13+L13</f>
        <v>529</v>
      </c>
      <c r="N13" s="45" t="s">
        <v>26</v>
      </c>
    </row>
    <row r="14" spans="2:16" s="2" customFormat="1" ht="17.25" customHeight="1" thickBot="1">
      <c r="B14" s="47" t="s">
        <v>53</v>
      </c>
      <c r="C14" s="48"/>
      <c r="D14" s="48"/>
      <c r="E14" s="48"/>
      <c r="F14" s="48"/>
      <c r="G14" s="48"/>
      <c r="H14" s="48"/>
      <c r="I14" s="48"/>
      <c r="J14" s="48"/>
      <c r="K14" s="48"/>
      <c r="L14" s="49"/>
      <c r="M14" s="50">
        <f>SUM(M5:M13)</f>
        <v>2695</v>
      </c>
      <c r="N14" s="31"/>
    </row>
    <row r="15" spans="2:16" s="2" customFormat="1" ht="17.25" customHeight="1" thickBot="1">
      <c r="B15" s="32"/>
      <c r="C15" s="33"/>
      <c r="D15" s="33"/>
      <c r="E15" s="33"/>
      <c r="F15" s="33"/>
      <c r="G15" s="33"/>
      <c r="H15" s="46">
        <f>SUM(H5:H13)</f>
        <v>27</v>
      </c>
      <c r="I15" s="34"/>
      <c r="J15" s="34"/>
      <c r="K15" s="34"/>
      <c r="L15" s="34"/>
      <c r="M15" s="34"/>
      <c r="N15" s="33"/>
    </row>
    <row r="16" spans="2:16" ht="15" customHeight="1" thickBot="1">
      <c r="B16" s="38" t="s">
        <v>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0"/>
      <c r="P16" s="4"/>
    </row>
    <row r="17" spans="2:14" ht="15.75" customHeight="1" thickBot="1">
      <c r="B17" s="35" t="s">
        <v>21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7"/>
    </row>
    <row r="18" spans="2:14" ht="30" customHeight="1" thickBot="1">
      <c r="B18" s="19" t="s">
        <v>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1"/>
    </row>
  </sheetData>
  <mergeCells count="8">
    <mergeCell ref="B18:N18"/>
    <mergeCell ref="B16:N16"/>
    <mergeCell ref="J2:N2"/>
    <mergeCell ref="B2:I2"/>
    <mergeCell ref="J3:N3"/>
    <mergeCell ref="B3:I3"/>
    <mergeCell ref="B17:N17"/>
    <mergeCell ref="B14:L14"/>
  </mergeCells>
  <conditionalFormatting sqref="D15 D5:D13">
    <cfRule type="duplicateValues" dxfId="0" priority="1"/>
  </conditionalFormatting>
  <pageMargins left="0.23622047244094491" right="0.15748031496062992" top="0.70866141732283472" bottom="0.55118110236220474" header="0.19685039370078741" footer="0.15748031496062992"/>
  <pageSetup scale="90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2026-03-17T14:40:49Z</cp:lastPrinted>
  <dcterms:created xsi:type="dcterms:W3CDTF">2022-03-21T07:07:09Z</dcterms:created>
  <dcterms:modified xsi:type="dcterms:W3CDTF">2026-04-15T07:23:55Z</dcterms:modified>
</cp:coreProperties>
</file>