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7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Invoice!$A$4:$I$53</definedName>
    <definedName name="_xlnm.Print_Titles" localSheetId="0">Invoice!$3:$4</definedName>
  </definedNames>
  <calcPr calcId="144525"/>
</workbook>
</file>

<file path=xl/calcChain.xml><?xml version="1.0" encoding="utf-8"?>
<calcChain xmlns="http://schemas.openxmlformats.org/spreadsheetml/2006/main">
  <c r="G51" i="1" l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H10" i="1"/>
  <c r="I10" i="1" s="1"/>
  <c r="H9" i="1"/>
  <c r="I9" i="1" s="1"/>
  <c r="H8" i="1"/>
  <c r="I8" i="1" s="1"/>
  <c r="H7" i="1"/>
  <c r="I7" i="1" s="1"/>
  <c r="H6" i="1"/>
  <c r="I6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H5" i="1"/>
  <c r="I5" i="1" s="1"/>
  <c r="I50" i="1" l="1"/>
</calcChain>
</file>

<file path=xl/sharedStrings.xml><?xml version="1.0" encoding="utf-8"?>
<sst xmlns="http://schemas.openxmlformats.org/spreadsheetml/2006/main" count="240" uniqueCount="130">
  <si>
    <t>DATE</t>
  </si>
  <si>
    <t>FROM</t>
  </si>
  <si>
    <t>RATE</t>
  </si>
  <si>
    <t>DESTINATION</t>
  </si>
  <si>
    <t>SL.</t>
  </si>
  <si>
    <t>CASE</t>
  </si>
  <si>
    <t>AMT.</t>
  </si>
  <si>
    <t>LR NO.</t>
  </si>
  <si>
    <t>INV. NO.</t>
  </si>
  <si>
    <t>Thanking you for your business.
PRAGATI LOGISTICS</t>
  </si>
  <si>
    <t>CTC</t>
  </si>
  <si>
    <t>NAYAGARH</t>
  </si>
  <si>
    <t>BHUBANESWAR</t>
  </si>
  <si>
    <t>DHENKANAL</t>
  </si>
  <si>
    <t>ANGUL</t>
  </si>
  <si>
    <t>BALASORE</t>
  </si>
  <si>
    <t>BARIPADA</t>
  </si>
  <si>
    <t>KAKATPUR</t>
  </si>
  <si>
    <t>INVOICE
PRAGATI LOGISTICS, SAMANTA SAHI KHUNTIA LANE,8984191006
GST No:21AGHPB9356M1Z9</t>
  </si>
  <si>
    <t>JODA</t>
  </si>
  <si>
    <t>JALESWAR</t>
  </si>
  <si>
    <t>TIHIDI</t>
  </si>
  <si>
    <t xml:space="preserve">To,
M/s LTK INDUSTRIES PRIVATE LIMITED
ADDRESS: MAHATAB ROAD, CUTTACK,
GST NO:21AAECL3099B1ZW
</t>
  </si>
  <si>
    <t>Kindly, verify &amp; confirm within 7 days, else GST will be filed by 20th DECEMBER,  2025. 
GST to be paid by Consignor under Reverse Charge Mechanism(RCM) as per GST.</t>
  </si>
  <si>
    <t>01/11/2025</t>
  </si>
  <si>
    <t>PL/DO/11449</t>
  </si>
  <si>
    <t>2897</t>
  </si>
  <si>
    <t>PL/MA/07908</t>
  </si>
  <si>
    <t>2892/93/96</t>
  </si>
  <si>
    <t>04/11/2025</t>
  </si>
  <si>
    <t>PL/DO/11617</t>
  </si>
  <si>
    <t>2900</t>
  </si>
  <si>
    <t>PL/DO/11618</t>
  </si>
  <si>
    <t>2935</t>
  </si>
  <si>
    <t>PL/DO/11619</t>
  </si>
  <si>
    <t>2902</t>
  </si>
  <si>
    <t>PL/DO/11620</t>
  </si>
  <si>
    <t>2921</t>
  </si>
  <si>
    <t>PL/MA/08036</t>
  </si>
  <si>
    <t>2918/2919/2920</t>
  </si>
  <si>
    <t>PL/MA/08037</t>
  </si>
  <si>
    <t>2910</t>
  </si>
  <si>
    <t>05/11/2025</t>
  </si>
  <si>
    <t>PL/MA/08085</t>
  </si>
  <si>
    <t>2938/2939</t>
  </si>
  <si>
    <t>08/11/2025</t>
  </si>
  <si>
    <t>PL/DO/11777</t>
  </si>
  <si>
    <t>2941</t>
  </si>
  <si>
    <t>PL/DO/11806</t>
  </si>
  <si>
    <t>2922</t>
  </si>
  <si>
    <t>PL/MA/08126</t>
  </si>
  <si>
    <t>2953</t>
  </si>
  <si>
    <t>PL/MA/08127</t>
  </si>
  <si>
    <t>2943/2944</t>
  </si>
  <si>
    <t>10/11/2025</t>
  </si>
  <si>
    <t>PL/MA/08128</t>
  </si>
  <si>
    <t>2951</t>
  </si>
  <si>
    <t>11/11/2025</t>
  </si>
  <si>
    <t>PL/MA/08274</t>
  </si>
  <si>
    <t>2968/69/70/71</t>
  </si>
  <si>
    <t>14/11/2025</t>
  </si>
  <si>
    <t>PL/MA/08420</t>
  </si>
  <si>
    <t>2994/2995/2996</t>
  </si>
  <si>
    <t>17/11/2025</t>
  </si>
  <si>
    <t>PL/DO/12160</t>
  </si>
  <si>
    <t>3000</t>
  </si>
  <si>
    <t>PL/DO/12176</t>
  </si>
  <si>
    <t>3003/3004</t>
  </si>
  <si>
    <t>PL/MA/08501</t>
  </si>
  <si>
    <t>3014/15/16/17</t>
  </si>
  <si>
    <t>18/11/2025</t>
  </si>
  <si>
    <t>PL/MA/08567</t>
  </si>
  <si>
    <t>3018/19/20/21/22/23/24/25</t>
  </si>
  <si>
    <t>21/11/2025</t>
  </si>
  <si>
    <t>PL/MA/08687</t>
  </si>
  <si>
    <t>3045 to 3052</t>
  </si>
  <si>
    <t>27/11/2025</t>
  </si>
  <si>
    <t>PL/DO/12696</t>
  </si>
  <si>
    <t>3154</t>
  </si>
  <si>
    <t>PL/DO/12697</t>
  </si>
  <si>
    <t>3117/</t>
  </si>
  <si>
    <t>PL/DO/12713</t>
  </si>
  <si>
    <t>3090/3091</t>
  </si>
  <si>
    <t>PL/MA/08916</t>
  </si>
  <si>
    <t>3070/71/72/73</t>
  </si>
  <si>
    <t>PL/MA/08930</t>
  </si>
  <si>
    <t>3123/24/25/26/27/28/29</t>
  </si>
  <si>
    <t>PL/MA/08931</t>
  </si>
  <si>
    <t>3068</t>
  </si>
  <si>
    <t>28/11/2025</t>
  </si>
  <si>
    <t>PL/MA/08954</t>
  </si>
  <si>
    <t>3155/3156/57/58/59/60/61</t>
  </si>
  <si>
    <t>29/11/2025</t>
  </si>
  <si>
    <t>PL/DO/12798</t>
  </si>
  <si>
    <t>3394/3374</t>
  </si>
  <si>
    <t>PL/DO/12863</t>
  </si>
  <si>
    <t>3332</t>
  </si>
  <si>
    <t>PL/DO/12878</t>
  </si>
  <si>
    <t>3344</t>
  </si>
  <si>
    <t>PL/DO/12881</t>
  </si>
  <si>
    <t>339</t>
  </si>
  <si>
    <t>PL/MA/09040</t>
  </si>
  <si>
    <t>3269/70/73/74</t>
  </si>
  <si>
    <t>PL/MA/09046</t>
  </si>
  <si>
    <t>3230</t>
  </si>
  <si>
    <t>30/11/2025</t>
  </si>
  <si>
    <t>PL/DO/12797</t>
  </si>
  <si>
    <t>3241/3381</t>
  </si>
  <si>
    <t>PL/DO/12873</t>
  </si>
  <si>
    <t>3350/3351</t>
  </si>
  <si>
    <t>PL/DO/12879</t>
  </si>
  <si>
    <t>3242/3243</t>
  </si>
  <si>
    <t>PL/DO/12882</t>
  </si>
  <si>
    <t>3340</t>
  </si>
  <si>
    <t>PL/DO/12883</t>
  </si>
  <si>
    <t>3404</t>
  </si>
  <si>
    <t>PL/MA/09039</t>
  </si>
  <si>
    <t>3262/63/64</t>
  </si>
  <si>
    <t>PL/MA/09042</t>
  </si>
  <si>
    <t>3359/60/65</t>
  </si>
  <si>
    <t>PL/MA/09051</t>
  </si>
  <si>
    <t>3203/3204/3240</t>
  </si>
  <si>
    <t>PL/MA/09052</t>
  </si>
  <si>
    <t>3265</t>
  </si>
  <si>
    <t>PL/MA/09053</t>
  </si>
  <si>
    <t>3396</t>
  </si>
  <si>
    <t>PL/MA/09096</t>
  </si>
  <si>
    <t>3186</t>
  </si>
  <si>
    <t>(RUPEES THIRTY ONE THOUSAND EIGHT HUNDRED SEVEN ONLY)</t>
  </si>
  <si>
    <t>Bill Date: 30/11/2025
Bill NO : 21000
Total Amount: 31807.00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</si>
</sst>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/>
    <xf numFmtId="0" fontId="1" fillId="0" borderId="0" xfId="0" applyNumberFormat="1" applyFont="1" applyAlignment="1">
      <alignment wrapText="1"/>
    </xf>
    <xf numFmtId="2" fontId="1" fillId="0" borderId="0" xfId="0" applyNumberFormat="1" applyFont="1"/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wrapText="1"/>
    </xf>
    <xf numFmtId="0" fontId="4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36637</xdr:colOff>
      <xdr:row>1</xdr:row>
      <xdr:rowOff>34214</xdr:rowOff>
    </xdr:from>
    <xdr:to>
      <xdr:col>4</xdr:col>
      <xdr:colOff>205154</xdr:colOff>
      <xdr:row>1</xdr:row>
      <xdr:rowOff>842596</xdr:rowOff>
    </xdr:to>
    <xdr:pic>
      <xdr:nvPicPr>
        <xdr:cNvPr id="3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637" y="224714"/>
          <a:ext cx="3333748" cy="80838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>
        <row r="4">
          <cell r="C4" t="str">
            <v>ANGUL</v>
          </cell>
          <cell r="D4">
            <v>190</v>
          </cell>
          <cell r="E4">
            <v>209</v>
          </cell>
        </row>
        <row r="5">
          <cell r="C5" t="str">
            <v>BALASORE</v>
          </cell>
          <cell r="D5">
            <v>200</v>
          </cell>
          <cell r="E5">
            <v>220</v>
          </cell>
        </row>
        <row r="6">
          <cell r="C6" t="str">
            <v>BARBIL</v>
          </cell>
          <cell r="D6">
            <v>300</v>
          </cell>
          <cell r="E6">
            <v>330</v>
          </cell>
        </row>
        <row r="7">
          <cell r="C7" t="str">
            <v>BARGARH</v>
          </cell>
          <cell r="D7">
            <v>245</v>
          </cell>
          <cell r="E7">
            <v>270</v>
          </cell>
        </row>
        <row r="8">
          <cell r="C8" t="str">
            <v>BARIPADA</v>
          </cell>
          <cell r="D8">
            <v>200</v>
          </cell>
          <cell r="E8">
            <v>220</v>
          </cell>
        </row>
        <row r="9">
          <cell r="C9" t="str">
            <v>BERHAMPUR</v>
          </cell>
          <cell r="D9">
            <v>200</v>
          </cell>
          <cell r="E9">
            <v>220</v>
          </cell>
        </row>
        <row r="10">
          <cell r="C10" t="str">
            <v>BHADRAK</v>
          </cell>
          <cell r="D10">
            <v>200</v>
          </cell>
          <cell r="E10">
            <v>220</v>
          </cell>
        </row>
        <row r="11">
          <cell r="C11" t="str">
            <v>BHUBANESWAR</v>
          </cell>
          <cell r="D11">
            <v>180</v>
          </cell>
          <cell r="E11">
            <v>198</v>
          </cell>
        </row>
        <row r="12">
          <cell r="C12" t="str">
            <v>BOLANGIR</v>
          </cell>
          <cell r="D12">
            <v>300</v>
          </cell>
          <cell r="E12">
            <v>330</v>
          </cell>
        </row>
        <row r="13">
          <cell r="C13" t="str">
            <v>DHENKANAL</v>
          </cell>
          <cell r="D13">
            <v>190</v>
          </cell>
          <cell r="E13">
            <v>209</v>
          </cell>
        </row>
        <row r="14">
          <cell r="C14" t="str">
            <v>DUBURI</v>
          </cell>
          <cell r="D14">
            <v>210</v>
          </cell>
          <cell r="E14">
            <v>231</v>
          </cell>
        </row>
        <row r="15">
          <cell r="C15" t="str">
            <v>GADASILA</v>
          </cell>
          <cell r="D15">
            <v>220</v>
          </cell>
          <cell r="E15">
            <v>242</v>
          </cell>
        </row>
        <row r="16">
          <cell r="C16" t="str">
            <v>JAJPUR ROAD</v>
          </cell>
          <cell r="D16">
            <v>190</v>
          </cell>
          <cell r="E16">
            <v>209</v>
          </cell>
        </row>
        <row r="17">
          <cell r="C17" t="str">
            <v>JAJPUR TOWN</v>
          </cell>
          <cell r="D17">
            <v>190</v>
          </cell>
          <cell r="E17">
            <v>209</v>
          </cell>
        </row>
        <row r="18">
          <cell r="C18" t="str">
            <v>JALESWAR</v>
          </cell>
          <cell r="D18">
            <v>245</v>
          </cell>
          <cell r="E18">
            <v>270</v>
          </cell>
        </row>
        <row r="19">
          <cell r="C19" t="str">
            <v>JEYPORE</v>
          </cell>
          <cell r="D19">
            <v>310</v>
          </cell>
          <cell r="E19">
            <v>341</v>
          </cell>
        </row>
        <row r="20">
          <cell r="C20" t="str">
            <v>JHARSUGUDA</v>
          </cell>
          <cell r="D20">
            <v>280</v>
          </cell>
          <cell r="E20">
            <v>308</v>
          </cell>
        </row>
        <row r="21">
          <cell r="C21" t="str">
            <v>JODA</v>
          </cell>
          <cell r="D21">
            <v>300</v>
          </cell>
          <cell r="E21">
            <v>330</v>
          </cell>
        </row>
        <row r="22">
          <cell r="C22" t="str">
            <v>KAKATPUR</v>
          </cell>
          <cell r="D22">
            <v>220</v>
          </cell>
          <cell r="E22">
            <v>242</v>
          </cell>
        </row>
        <row r="23">
          <cell r="C23" t="str">
            <v>KANTABANJI</v>
          </cell>
          <cell r="D23">
            <v>280</v>
          </cell>
          <cell r="E23">
            <v>308</v>
          </cell>
        </row>
        <row r="24">
          <cell r="C24" t="str">
            <v>KEONJHAR</v>
          </cell>
          <cell r="D24">
            <v>220</v>
          </cell>
          <cell r="E24">
            <v>242</v>
          </cell>
        </row>
        <row r="25">
          <cell r="C25" t="str">
            <v>MALKANGIRI</v>
          </cell>
          <cell r="D25">
            <v>380</v>
          </cell>
          <cell r="E25">
            <v>418</v>
          </cell>
        </row>
        <row r="26">
          <cell r="C26" t="str">
            <v>NAYAGARH</v>
          </cell>
          <cell r="D26">
            <v>210</v>
          </cell>
          <cell r="E26">
            <v>231</v>
          </cell>
        </row>
        <row r="27">
          <cell r="C27" t="str">
            <v>PINGAL</v>
          </cell>
          <cell r="D27">
            <v>200</v>
          </cell>
          <cell r="E27">
            <v>220</v>
          </cell>
        </row>
        <row r="28">
          <cell r="C28" t="str">
            <v>PURI</v>
          </cell>
          <cell r="D28">
            <v>190</v>
          </cell>
          <cell r="E28">
            <v>209</v>
          </cell>
        </row>
        <row r="29">
          <cell r="C29" t="str">
            <v>RAIRANGPUR</v>
          </cell>
          <cell r="D29">
            <v>310</v>
          </cell>
          <cell r="E29">
            <v>341</v>
          </cell>
        </row>
        <row r="30">
          <cell r="C30" t="str">
            <v>RAYAGADA</v>
          </cell>
          <cell r="D30">
            <v>310</v>
          </cell>
          <cell r="E30">
            <v>341</v>
          </cell>
        </row>
        <row r="31">
          <cell r="C31" t="str">
            <v>REMUNA</v>
          </cell>
          <cell r="D31">
            <v>200</v>
          </cell>
          <cell r="E31">
            <v>220</v>
          </cell>
        </row>
        <row r="32">
          <cell r="C32" t="str">
            <v>ROURKELA</v>
          </cell>
          <cell r="D32">
            <v>210</v>
          </cell>
          <cell r="E32">
            <v>231</v>
          </cell>
        </row>
        <row r="33">
          <cell r="C33" t="str">
            <v>SAMBALPUR</v>
          </cell>
          <cell r="D33">
            <v>220</v>
          </cell>
          <cell r="E33">
            <v>242</v>
          </cell>
        </row>
        <row r="34">
          <cell r="C34" t="str">
            <v>TIHIDI</v>
          </cell>
          <cell r="D34">
            <v>210</v>
          </cell>
          <cell r="E34">
            <v>231</v>
          </cell>
        </row>
      </sheetData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3"/>
  <sheetViews>
    <sheetView tabSelected="1" zoomScale="130" zoomScaleNormal="130" workbookViewId="0">
      <selection activeCell="N7" sqref="N7"/>
    </sheetView>
  </sheetViews>
  <sheetFormatPr defaultRowHeight="15" x14ac:dyDescent="0.25"/>
  <cols>
    <col min="1" max="1" width="4.140625" style="1" customWidth="1"/>
    <col min="2" max="2" width="12.42578125" style="1" customWidth="1"/>
    <col min="3" max="3" width="13.7109375" style="1" customWidth="1"/>
    <col min="4" max="4" width="17.140625" style="1" customWidth="1"/>
    <col min="5" max="5" width="6.5703125" style="1" bestFit="1" customWidth="1"/>
    <col min="6" max="6" width="15" style="3" bestFit="1" customWidth="1"/>
    <col min="7" max="7" width="7.28515625" style="1" customWidth="1"/>
    <col min="8" max="8" width="8.28515625" style="2" customWidth="1"/>
    <col min="9" max="9" width="10.42578125" style="2" bestFit="1" customWidth="1"/>
    <col min="10" max="16384" width="9.140625" style="1"/>
  </cols>
  <sheetData>
    <row r="2" spans="1:11" ht="71.25" customHeight="1" x14ac:dyDescent="0.25">
      <c r="A2" s="21"/>
      <c r="B2" s="21"/>
      <c r="C2" s="21"/>
      <c r="D2" s="21"/>
      <c r="E2" s="21"/>
      <c r="F2" s="17" t="s">
        <v>18</v>
      </c>
      <c r="G2" s="17"/>
      <c r="H2" s="17"/>
      <c r="I2" s="17"/>
    </row>
    <row r="3" spans="1:11" ht="69" customHeight="1" x14ac:dyDescent="0.25">
      <c r="A3" s="14" t="s">
        <v>22</v>
      </c>
      <c r="B3" s="15"/>
      <c r="C3" s="15"/>
      <c r="D3" s="15"/>
      <c r="E3" s="16"/>
      <c r="F3" s="18" t="s">
        <v>129</v>
      </c>
      <c r="G3" s="19"/>
      <c r="H3" s="19"/>
      <c r="I3" s="20"/>
      <c r="K3" s="2"/>
    </row>
    <row r="4" spans="1:11" s="4" customFormat="1" x14ac:dyDescent="0.25">
      <c r="A4" s="5" t="s">
        <v>4</v>
      </c>
      <c r="B4" s="5" t="s">
        <v>0</v>
      </c>
      <c r="C4" s="5" t="s">
        <v>7</v>
      </c>
      <c r="D4" s="6" t="s">
        <v>8</v>
      </c>
      <c r="E4" s="5" t="s">
        <v>1</v>
      </c>
      <c r="F4" s="5" t="s">
        <v>3</v>
      </c>
      <c r="G4" s="5" t="s">
        <v>5</v>
      </c>
      <c r="H4" s="7" t="s">
        <v>2</v>
      </c>
      <c r="I4" s="7" t="s">
        <v>6</v>
      </c>
    </row>
    <row r="5" spans="1:11" s="4" customFormat="1" x14ac:dyDescent="0.25">
      <c r="A5" s="23">
        <v>1</v>
      </c>
      <c r="B5" s="24" t="s">
        <v>24</v>
      </c>
      <c r="C5" s="24" t="s">
        <v>25</v>
      </c>
      <c r="D5" s="25" t="s">
        <v>26</v>
      </c>
      <c r="E5" s="24" t="s">
        <v>10</v>
      </c>
      <c r="F5" s="24" t="s">
        <v>17</v>
      </c>
      <c r="G5" s="24">
        <v>1</v>
      </c>
      <c r="H5" s="26">
        <f>VLOOKUP(F5,'[1] J G HOSIARY'!$C$4:$E$43,3,FALSE)</f>
        <v>242</v>
      </c>
      <c r="I5" s="26">
        <f>G5*H5</f>
        <v>242</v>
      </c>
    </row>
    <row r="6" spans="1:11" s="4" customFormat="1" x14ac:dyDescent="0.25">
      <c r="A6" s="23">
        <f>A5+1</f>
        <v>2</v>
      </c>
      <c r="B6" s="24" t="s">
        <v>24</v>
      </c>
      <c r="C6" s="24" t="s">
        <v>27</v>
      </c>
      <c r="D6" s="25" t="s">
        <v>28</v>
      </c>
      <c r="E6" s="24" t="s">
        <v>10</v>
      </c>
      <c r="F6" s="24" t="s">
        <v>14</v>
      </c>
      <c r="G6" s="24">
        <v>3</v>
      </c>
      <c r="H6" s="26">
        <f>VLOOKUP(F6,'[1] J G HOSIARY'!$C$4:$E$43,3,FALSE)</f>
        <v>209</v>
      </c>
      <c r="I6" s="26">
        <f>G6*H6</f>
        <v>627</v>
      </c>
    </row>
    <row r="7" spans="1:11" s="4" customFormat="1" x14ac:dyDescent="0.25">
      <c r="A7" s="23">
        <f t="shared" ref="A7:A49" si="0">A6+1</f>
        <v>3</v>
      </c>
      <c r="B7" s="24" t="s">
        <v>29</v>
      </c>
      <c r="C7" s="24" t="s">
        <v>30</v>
      </c>
      <c r="D7" s="25" t="s">
        <v>31</v>
      </c>
      <c r="E7" s="24" t="s">
        <v>10</v>
      </c>
      <c r="F7" s="24" t="s">
        <v>11</v>
      </c>
      <c r="G7" s="24">
        <v>2</v>
      </c>
      <c r="H7" s="26">
        <f>VLOOKUP(F7,'[1] J G HOSIARY'!$C$4:$E$43,3,FALSE)</f>
        <v>231</v>
      </c>
      <c r="I7" s="26">
        <f>G7*H7</f>
        <v>462</v>
      </c>
    </row>
    <row r="8" spans="1:11" s="4" customFormat="1" x14ac:dyDescent="0.25">
      <c r="A8" s="23">
        <f t="shared" si="0"/>
        <v>4</v>
      </c>
      <c r="B8" s="24" t="s">
        <v>29</v>
      </c>
      <c r="C8" s="24" t="s">
        <v>32</v>
      </c>
      <c r="D8" s="25" t="s">
        <v>33</v>
      </c>
      <c r="E8" s="24" t="s">
        <v>10</v>
      </c>
      <c r="F8" s="24" t="s">
        <v>17</v>
      </c>
      <c r="G8" s="24">
        <v>1</v>
      </c>
      <c r="H8" s="26">
        <f>VLOOKUP(F8,'[1] J G HOSIARY'!$C$4:$E$43,3,FALSE)</f>
        <v>242</v>
      </c>
      <c r="I8" s="26">
        <f>G8*H8</f>
        <v>242</v>
      </c>
    </row>
    <row r="9" spans="1:11" s="4" customFormat="1" x14ac:dyDescent="0.25">
      <c r="A9" s="23">
        <f t="shared" si="0"/>
        <v>5</v>
      </c>
      <c r="B9" s="24" t="s">
        <v>29</v>
      </c>
      <c r="C9" s="24" t="s">
        <v>34</v>
      </c>
      <c r="D9" s="25" t="s">
        <v>35</v>
      </c>
      <c r="E9" s="24" t="s">
        <v>10</v>
      </c>
      <c r="F9" s="24" t="s">
        <v>17</v>
      </c>
      <c r="G9" s="24">
        <v>1</v>
      </c>
      <c r="H9" s="26">
        <f>VLOOKUP(F9,'[1] J G HOSIARY'!$C$4:$E$43,3,FALSE)</f>
        <v>242</v>
      </c>
      <c r="I9" s="26">
        <f>G9*H9</f>
        <v>242</v>
      </c>
    </row>
    <row r="10" spans="1:11" s="4" customFormat="1" x14ac:dyDescent="0.25">
      <c r="A10" s="23">
        <f t="shared" si="0"/>
        <v>6</v>
      </c>
      <c r="B10" s="24" t="s">
        <v>29</v>
      </c>
      <c r="C10" s="24" t="s">
        <v>36</v>
      </c>
      <c r="D10" s="25" t="s">
        <v>37</v>
      </c>
      <c r="E10" s="24" t="s">
        <v>10</v>
      </c>
      <c r="F10" s="24" t="s">
        <v>12</v>
      </c>
      <c r="G10" s="24">
        <v>1</v>
      </c>
      <c r="H10" s="26">
        <f>VLOOKUP(F10,'[1] J G HOSIARY'!$C$4:$E$43,3,FALSE)</f>
        <v>198</v>
      </c>
      <c r="I10" s="26">
        <f>G10*H10</f>
        <v>198</v>
      </c>
    </row>
    <row r="11" spans="1:11" s="4" customFormat="1" x14ac:dyDescent="0.25">
      <c r="A11" s="23">
        <f t="shared" si="0"/>
        <v>7</v>
      </c>
      <c r="B11" s="24" t="s">
        <v>29</v>
      </c>
      <c r="C11" s="24" t="s">
        <v>38</v>
      </c>
      <c r="D11" s="39" t="s">
        <v>39</v>
      </c>
      <c r="E11" s="24" t="s">
        <v>10</v>
      </c>
      <c r="F11" s="24" t="s">
        <v>15</v>
      </c>
      <c r="G11" s="24">
        <v>3</v>
      </c>
      <c r="H11" s="26">
        <f>VLOOKUP(F11,'[1] J G HOSIARY'!$C$4:$E$43,3,FALSE)</f>
        <v>220</v>
      </c>
      <c r="I11" s="26">
        <f>G11*H11</f>
        <v>660</v>
      </c>
    </row>
    <row r="12" spans="1:11" s="4" customFormat="1" x14ac:dyDescent="0.25">
      <c r="A12" s="23">
        <f t="shared" si="0"/>
        <v>8</v>
      </c>
      <c r="B12" s="24" t="s">
        <v>29</v>
      </c>
      <c r="C12" s="24" t="s">
        <v>40</v>
      </c>
      <c r="D12" s="25" t="s">
        <v>41</v>
      </c>
      <c r="E12" s="24" t="s">
        <v>10</v>
      </c>
      <c r="F12" s="24" t="s">
        <v>20</v>
      </c>
      <c r="G12" s="24">
        <v>1</v>
      </c>
      <c r="H12" s="26">
        <f>VLOOKUP(F12,'[1] J G HOSIARY'!$C$4:$E$43,3,FALSE)</f>
        <v>270</v>
      </c>
      <c r="I12" s="26">
        <f>G12*H12</f>
        <v>270</v>
      </c>
    </row>
    <row r="13" spans="1:11" s="4" customFormat="1" x14ac:dyDescent="0.25">
      <c r="A13" s="23">
        <f t="shared" si="0"/>
        <v>9</v>
      </c>
      <c r="B13" s="24" t="s">
        <v>42</v>
      </c>
      <c r="C13" s="24" t="s">
        <v>43</v>
      </c>
      <c r="D13" s="25" t="s">
        <v>44</v>
      </c>
      <c r="E13" s="24" t="s">
        <v>10</v>
      </c>
      <c r="F13" s="24" t="s">
        <v>16</v>
      </c>
      <c r="G13" s="24">
        <v>2</v>
      </c>
      <c r="H13" s="26">
        <f>VLOOKUP(F13,'[1] J G HOSIARY'!$C$4:$E$43,3,FALSE)</f>
        <v>220</v>
      </c>
      <c r="I13" s="26">
        <f>G13*H13</f>
        <v>440</v>
      </c>
    </row>
    <row r="14" spans="1:11" s="4" customFormat="1" x14ac:dyDescent="0.25">
      <c r="A14" s="23">
        <f t="shared" si="0"/>
        <v>10</v>
      </c>
      <c r="B14" s="24" t="s">
        <v>45</v>
      </c>
      <c r="C14" s="24" t="s">
        <v>46</v>
      </c>
      <c r="D14" s="25" t="s">
        <v>47</v>
      </c>
      <c r="E14" s="24" t="s">
        <v>10</v>
      </c>
      <c r="F14" s="24" t="s">
        <v>17</v>
      </c>
      <c r="G14" s="24">
        <v>1</v>
      </c>
      <c r="H14" s="26">
        <f>VLOOKUP(F14,'[1] J G HOSIARY'!$C$4:$E$43,3,FALSE)</f>
        <v>242</v>
      </c>
      <c r="I14" s="26">
        <f>G14*H14</f>
        <v>242</v>
      </c>
    </row>
    <row r="15" spans="1:11" s="4" customFormat="1" x14ac:dyDescent="0.25">
      <c r="A15" s="23">
        <f t="shared" si="0"/>
        <v>11</v>
      </c>
      <c r="B15" s="24" t="s">
        <v>45</v>
      </c>
      <c r="C15" s="24" t="s">
        <v>48</v>
      </c>
      <c r="D15" s="25" t="s">
        <v>49</v>
      </c>
      <c r="E15" s="24" t="s">
        <v>10</v>
      </c>
      <c r="F15" s="24" t="s">
        <v>12</v>
      </c>
      <c r="G15" s="24">
        <v>2</v>
      </c>
      <c r="H15" s="26">
        <f>VLOOKUP(F15,'[1] J G HOSIARY'!$C$4:$E$43,3,FALSE)</f>
        <v>198</v>
      </c>
      <c r="I15" s="26">
        <f>G15*H15</f>
        <v>396</v>
      </c>
    </row>
    <row r="16" spans="1:11" s="4" customFormat="1" x14ac:dyDescent="0.25">
      <c r="A16" s="23">
        <f t="shared" si="0"/>
        <v>12</v>
      </c>
      <c r="B16" s="24" t="s">
        <v>45</v>
      </c>
      <c r="C16" s="24" t="s">
        <v>50</v>
      </c>
      <c r="D16" s="25" t="s">
        <v>51</v>
      </c>
      <c r="E16" s="24" t="s">
        <v>10</v>
      </c>
      <c r="F16" s="24" t="s">
        <v>21</v>
      </c>
      <c r="G16" s="24">
        <v>2</v>
      </c>
      <c r="H16" s="26">
        <f>VLOOKUP(F16,'[1] J G HOSIARY'!$C$4:$E$43,3,FALSE)</f>
        <v>231</v>
      </c>
      <c r="I16" s="26">
        <f>G16*H16</f>
        <v>462</v>
      </c>
    </row>
    <row r="17" spans="1:9" s="4" customFormat="1" x14ac:dyDescent="0.25">
      <c r="A17" s="23">
        <f t="shared" si="0"/>
        <v>13</v>
      </c>
      <c r="B17" s="24" t="s">
        <v>45</v>
      </c>
      <c r="C17" s="24" t="s">
        <v>52</v>
      </c>
      <c r="D17" s="25" t="s">
        <v>53</v>
      </c>
      <c r="E17" s="24" t="s">
        <v>10</v>
      </c>
      <c r="F17" s="24" t="s">
        <v>19</v>
      </c>
      <c r="G17" s="24">
        <v>2</v>
      </c>
      <c r="H17" s="26">
        <f>VLOOKUP(F17,'[1] J G HOSIARY'!$C$4:$E$43,3,FALSE)</f>
        <v>330</v>
      </c>
      <c r="I17" s="26">
        <f>G17*H17</f>
        <v>660</v>
      </c>
    </row>
    <row r="18" spans="1:9" s="4" customFormat="1" x14ac:dyDescent="0.25">
      <c r="A18" s="23">
        <f t="shared" si="0"/>
        <v>14</v>
      </c>
      <c r="B18" s="24" t="s">
        <v>54</v>
      </c>
      <c r="C18" s="24" t="s">
        <v>55</v>
      </c>
      <c r="D18" s="25" t="s">
        <v>56</v>
      </c>
      <c r="E18" s="24" t="s">
        <v>10</v>
      </c>
      <c r="F18" s="24" t="s">
        <v>15</v>
      </c>
      <c r="G18" s="24">
        <v>1</v>
      </c>
      <c r="H18" s="26">
        <f>VLOOKUP(F18,'[1] J G HOSIARY'!$C$4:$E$43,3,FALSE)</f>
        <v>220</v>
      </c>
      <c r="I18" s="26">
        <f>G18*H18</f>
        <v>220</v>
      </c>
    </row>
    <row r="19" spans="1:9" s="4" customFormat="1" x14ac:dyDescent="0.25">
      <c r="A19" s="23">
        <f t="shared" si="0"/>
        <v>15</v>
      </c>
      <c r="B19" s="24" t="s">
        <v>57</v>
      </c>
      <c r="C19" s="24" t="s">
        <v>58</v>
      </c>
      <c r="D19" s="25" t="s">
        <v>59</v>
      </c>
      <c r="E19" s="24" t="s">
        <v>10</v>
      </c>
      <c r="F19" s="24" t="s">
        <v>14</v>
      </c>
      <c r="G19" s="24">
        <v>4</v>
      </c>
      <c r="H19" s="26">
        <f>VLOOKUP(F19,'[1] J G HOSIARY'!$C$4:$E$43,3,FALSE)</f>
        <v>209</v>
      </c>
      <c r="I19" s="26">
        <f>G19*H19</f>
        <v>836</v>
      </c>
    </row>
    <row r="20" spans="1:9" s="4" customFormat="1" x14ac:dyDescent="0.25">
      <c r="A20" s="23">
        <f t="shared" si="0"/>
        <v>16</v>
      </c>
      <c r="B20" s="24" t="s">
        <v>60</v>
      </c>
      <c r="C20" s="24" t="s">
        <v>61</v>
      </c>
      <c r="D20" s="25" t="s">
        <v>62</v>
      </c>
      <c r="E20" s="24" t="s">
        <v>10</v>
      </c>
      <c r="F20" s="24" t="s">
        <v>14</v>
      </c>
      <c r="G20" s="24">
        <v>3</v>
      </c>
      <c r="H20" s="26">
        <f>VLOOKUP(F20,'[1] J G HOSIARY'!$C$4:$E$43,3,FALSE)</f>
        <v>209</v>
      </c>
      <c r="I20" s="26">
        <f>G20*H20</f>
        <v>627</v>
      </c>
    </row>
    <row r="21" spans="1:9" s="4" customFormat="1" x14ac:dyDescent="0.25">
      <c r="A21" s="23">
        <f t="shared" si="0"/>
        <v>17</v>
      </c>
      <c r="B21" s="24" t="s">
        <v>63</v>
      </c>
      <c r="C21" s="24" t="s">
        <v>64</v>
      </c>
      <c r="D21" s="25" t="s">
        <v>65</v>
      </c>
      <c r="E21" s="24" t="s">
        <v>10</v>
      </c>
      <c r="F21" s="24" t="s">
        <v>11</v>
      </c>
      <c r="G21" s="24">
        <v>3</v>
      </c>
      <c r="H21" s="26">
        <f>VLOOKUP(F21,'[1] J G HOSIARY'!$C$4:$E$43,3,FALSE)</f>
        <v>231</v>
      </c>
      <c r="I21" s="26">
        <f>G21*H21</f>
        <v>693</v>
      </c>
    </row>
    <row r="22" spans="1:9" s="4" customFormat="1" x14ac:dyDescent="0.25">
      <c r="A22" s="23">
        <f t="shared" si="0"/>
        <v>18</v>
      </c>
      <c r="B22" s="24" t="s">
        <v>63</v>
      </c>
      <c r="C22" s="24" t="s">
        <v>66</v>
      </c>
      <c r="D22" s="25" t="s">
        <v>67</v>
      </c>
      <c r="E22" s="24" t="s">
        <v>10</v>
      </c>
      <c r="F22" s="24" t="s">
        <v>17</v>
      </c>
      <c r="G22" s="24">
        <v>8</v>
      </c>
      <c r="H22" s="26">
        <f>VLOOKUP(F22,'[1] J G HOSIARY'!$C$4:$E$43,3,FALSE)</f>
        <v>242</v>
      </c>
      <c r="I22" s="26">
        <f>G22*H22</f>
        <v>1936</v>
      </c>
    </row>
    <row r="23" spans="1:9" s="4" customFormat="1" x14ac:dyDescent="0.25">
      <c r="A23" s="23">
        <f t="shared" si="0"/>
        <v>19</v>
      </c>
      <c r="B23" s="24" t="s">
        <v>63</v>
      </c>
      <c r="C23" s="24" t="s">
        <v>68</v>
      </c>
      <c r="D23" s="25" t="s">
        <v>69</v>
      </c>
      <c r="E23" s="24" t="s">
        <v>10</v>
      </c>
      <c r="F23" s="24" t="s">
        <v>16</v>
      </c>
      <c r="G23" s="24">
        <v>4</v>
      </c>
      <c r="H23" s="26">
        <f>VLOOKUP(F23,'[1] J G HOSIARY'!$C$4:$E$43,3,FALSE)</f>
        <v>220</v>
      </c>
      <c r="I23" s="26">
        <f>G23*H23</f>
        <v>880</v>
      </c>
    </row>
    <row r="24" spans="1:9" s="4" customFormat="1" ht="30" x14ac:dyDescent="0.25">
      <c r="A24" s="35">
        <f t="shared" si="0"/>
        <v>20</v>
      </c>
      <c r="B24" s="36" t="s">
        <v>70</v>
      </c>
      <c r="C24" s="36" t="s">
        <v>71</v>
      </c>
      <c r="D24" s="40" t="s">
        <v>72</v>
      </c>
      <c r="E24" s="36" t="s">
        <v>10</v>
      </c>
      <c r="F24" s="36" t="s">
        <v>19</v>
      </c>
      <c r="G24" s="36">
        <v>8</v>
      </c>
      <c r="H24" s="38">
        <f>VLOOKUP(F24,'[1] J G HOSIARY'!$C$4:$E$43,3,FALSE)</f>
        <v>330</v>
      </c>
      <c r="I24" s="38">
        <f>G24*H24</f>
        <v>2640</v>
      </c>
    </row>
    <row r="25" spans="1:9" s="4" customFormat="1" x14ac:dyDescent="0.25">
      <c r="A25" s="23">
        <f t="shared" si="0"/>
        <v>21</v>
      </c>
      <c r="B25" s="24" t="s">
        <v>73</v>
      </c>
      <c r="C25" s="24" t="s">
        <v>74</v>
      </c>
      <c r="D25" s="25" t="s">
        <v>75</v>
      </c>
      <c r="E25" s="24" t="s">
        <v>10</v>
      </c>
      <c r="F25" s="24" t="s">
        <v>16</v>
      </c>
      <c r="G25" s="24">
        <v>8</v>
      </c>
      <c r="H25" s="26">
        <f>VLOOKUP(F25,'[1] J G HOSIARY'!$C$4:$E$43,3,FALSE)</f>
        <v>220</v>
      </c>
      <c r="I25" s="26">
        <f>G25*H25</f>
        <v>1760</v>
      </c>
    </row>
    <row r="26" spans="1:9" s="4" customFormat="1" x14ac:dyDescent="0.25">
      <c r="A26" s="23">
        <f t="shared" si="0"/>
        <v>22</v>
      </c>
      <c r="B26" s="24" t="s">
        <v>76</v>
      </c>
      <c r="C26" s="24" t="s">
        <v>77</v>
      </c>
      <c r="D26" s="25" t="s">
        <v>78</v>
      </c>
      <c r="E26" s="24" t="s">
        <v>10</v>
      </c>
      <c r="F26" s="24" t="s">
        <v>12</v>
      </c>
      <c r="G26" s="24">
        <v>1</v>
      </c>
      <c r="H26" s="26">
        <f>VLOOKUP(F26,'[1] J G HOSIARY'!$C$4:$E$43,3,FALSE)</f>
        <v>198</v>
      </c>
      <c r="I26" s="26">
        <f>G26*H26</f>
        <v>198</v>
      </c>
    </row>
    <row r="27" spans="1:9" s="4" customFormat="1" x14ac:dyDescent="0.25">
      <c r="A27" s="23">
        <f t="shared" si="0"/>
        <v>23</v>
      </c>
      <c r="B27" s="24" t="s">
        <v>76</v>
      </c>
      <c r="C27" s="24" t="s">
        <v>79</v>
      </c>
      <c r="D27" s="25" t="s">
        <v>80</v>
      </c>
      <c r="E27" s="24" t="s">
        <v>10</v>
      </c>
      <c r="F27" s="24" t="s">
        <v>13</v>
      </c>
      <c r="G27" s="24">
        <v>6</v>
      </c>
      <c r="H27" s="26">
        <f>VLOOKUP(F27,'[1] J G HOSIARY'!$C$4:$E$43,3,FALSE)</f>
        <v>209</v>
      </c>
      <c r="I27" s="26">
        <f>G27*H27</f>
        <v>1254</v>
      </c>
    </row>
    <row r="28" spans="1:9" s="4" customFormat="1" x14ac:dyDescent="0.25">
      <c r="A28" s="23">
        <f t="shared" si="0"/>
        <v>24</v>
      </c>
      <c r="B28" s="24" t="s">
        <v>76</v>
      </c>
      <c r="C28" s="24" t="s">
        <v>81</v>
      </c>
      <c r="D28" s="25" t="s">
        <v>82</v>
      </c>
      <c r="E28" s="24" t="s">
        <v>10</v>
      </c>
      <c r="F28" s="24" t="s">
        <v>17</v>
      </c>
      <c r="G28" s="24">
        <v>6</v>
      </c>
      <c r="H28" s="26">
        <f>VLOOKUP(F28,'[1] J G HOSIARY'!$C$4:$E$43,3,FALSE)</f>
        <v>242</v>
      </c>
      <c r="I28" s="26">
        <f>G28*H28</f>
        <v>1452</v>
      </c>
    </row>
    <row r="29" spans="1:9" s="4" customFormat="1" x14ac:dyDescent="0.25">
      <c r="A29" s="23">
        <f t="shared" si="0"/>
        <v>25</v>
      </c>
      <c r="B29" s="24" t="s">
        <v>76</v>
      </c>
      <c r="C29" s="24" t="s">
        <v>83</v>
      </c>
      <c r="D29" s="25" t="s">
        <v>84</v>
      </c>
      <c r="E29" s="24" t="s">
        <v>10</v>
      </c>
      <c r="F29" s="24" t="s">
        <v>19</v>
      </c>
      <c r="G29" s="24">
        <v>4</v>
      </c>
      <c r="H29" s="26">
        <f>VLOOKUP(F29,'[1] J G HOSIARY'!$C$4:$E$43,3,FALSE)</f>
        <v>330</v>
      </c>
      <c r="I29" s="26">
        <f>G29*H29</f>
        <v>1320</v>
      </c>
    </row>
    <row r="30" spans="1:9" s="4" customFormat="1" ht="30" x14ac:dyDescent="0.25">
      <c r="A30" s="35">
        <f t="shared" si="0"/>
        <v>26</v>
      </c>
      <c r="B30" s="36" t="s">
        <v>76</v>
      </c>
      <c r="C30" s="36" t="s">
        <v>85</v>
      </c>
      <c r="D30" s="40" t="s">
        <v>86</v>
      </c>
      <c r="E30" s="36" t="s">
        <v>10</v>
      </c>
      <c r="F30" s="36" t="s">
        <v>14</v>
      </c>
      <c r="G30" s="36">
        <v>7</v>
      </c>
      <c r="H30" s="38">
        <f>VLOOKUP(F30,'[1] J G HOSIARY'!$C$4:$E$43,3,FALSE)</f>
        <v>209</v>
      </c>
      <c r="I30" s="38">
        <f>G30*H30</f>
        <v>1463</v>
      </c>
    </row>
    <row r="31" spans="1:9" s="4" customFormat="1" x14ac:dyDescent="0.25">
      <c r="A31" s="23">
        <f t="shared" si="0"/>
        <v>27</v>
      </c>
      <c r="B31" s="24" t="s">
        <v>76</v>
      </c>
      <c r="C31" s="24" t="s">
        <v>87</v>
      </c>
      <c r="D31" s="25" t="s">
        <v>88</v>
      </c>
      <c r="E31" s="24" t="s">
        <v>10</v>
      </c>
      <c r="F31" s="24" t="s">
        <v>16</v>
      </c>
      <c r="G31" s="24">
        <v>1</v>
      </c>
      <c r="H31" s="26">
        <f>VLOOKUP(F31,'[1] J G HOSIARY'!$C$4:$E$43,3,FALSE)</f>
        <v>220</v>
      </c>
      <c r="I31" s="26">
        <f>G31*H31</f>
        <v>220</v>
      </c>
    </row>
    <row r="32" spans="1:9" s="4" customFormat="1" ht="30" x14ac:dyDescent="0.25">
      <c r="A32" s="35">
        <f t="shared" si="0"/>
        <v>28</v>
      </c>
      <c r="B32" s="36" t="s">
        <v>89</v>
      </c>
      <c r="C32" s="36" t="s">
        <v>90</v>
      </c>
      <c r="D32" s="37" t="s">
        <v>91</v>
      </c>
      <c r="E32" s="36" t="s">
        <v>10</v>
      </c>
      <c r="F32" s="36" t="s">
        <v>15</v>
      </c>
      <c r="G32" s="36">
        <v>7</v>
      </c>
      <c r="H32" s="38">
        <f>VLOOKUP(F32,'[1] J G HOSIARY'!$C$4:$E$43,3,FALSE)</f>
        <v>220</v>
      </c>
      <c r="I32" s="38">
        <f>G32*H32</f>
        <v>1540</v>
      </c>
    </row>
    <row r="33" spans="1:9" s="4" customFormat="1" x14ac:dyDescent="0.25">
      <c r="A33" s="23">
        <f t="shared" si="0"/>
        <v>29</v>
      </c>
      <c r="B33" s="24" t="s">
        <v>92</v>
      </c>
      <c r="C33" s="24" t="s">
        <v>93</v>
      </c>
      <c r="D33" s="25" t="s">
        <v>94</v>
      </c>
      <c r="E33" s="24" t="s">
        <v>10</v>
      </c>
      <c r="F33" s="24" t="s">
        <v>12</v>
      </c>
      <c r="G33" s="24">
        <v>2</v>
      </c>
      <c r="H33" s="26">
        <f>VLOOKUP(F33,'[1] J G HOSIARY'!$C$4:$E$43,3,FALSE)</f>
        <v>198</v>
      </c>
      <c r="I33" s="26">
        <f>G33*H33</f>
        <v>396</v>
      </c>
    </row>
    <row r="34" spans="1:9" s="4" customFormat="1" x14ac:dyDescent="0.25">
      <c r="A34" s="23">
        <f t="shared" si="0"/>
        <v>30</v>
      </c>
      <c r="B34" s="24" t="s">
        <v>92</v>
      </c>
      <c r="C34" s="24" t="s">
        <v>95</v>
      </c>
      <c r="D34" s="25" t="s">
        <v>96</v>
      </c>
      <c r="E34" s="24" t="s">
        <v>10</v>
      </c>
      <c r="F34" s="24" t="s">
        <v>11</v>
      </c>
      <c r="G34" s="24">
        <v>1</v>
      </c>
      <c r="H34" s="26">
        <f>VLOOKUP(F34,'[1] J G HOSIARY'!$C$4:$E$43,3,FALSE)</f>
        <v>231</v>
      </c>
      <c r="I34" s="26">
        <f>G34*H34</f>
        <v>231</v>
      </c>
    </row>
    <row r="35" spans="1:9" s="4" customFormat="1" x14ac:dyDescent="0.25">
      <c r="A35" s="23">
        <f t="shared" si="0"/>
        <v>31</v>
      </c>
      <c r="B35" s="24" t="s">
        <v>92</v>
      </c>
      <c r="C35" s="24" t="s">
        <v>97</v>
      </c>
      <c r="D35" s="25" t="s">
        <v>98</v>
      </c>
      <c r="E35" s="24" t="s">
        <v>10</v>
      </c>
      <c r="F35" s="24" t="s">
        <v>13</v>
      </c>
      <c r="G35" s="24">
        <v>8</v>
      </c>
      <c r="H35" s="26">
        <f>VLOOKUP(F35,'[1] J G HOSIARY'!$C$4:$E$43,3,FALSE)</f>
        <v>209</v>
      </c>
      <c r="I35" s="26">
        <f>G35*H35</f>
        <v>1672</v>
      </c>
    </row>
    <row r="36" spans="1:9" s="4" customFormat="1" x14ac:dyDescent="0.25">
      <c r="A36" s="23">
        <f t="shared" si="0"/>
        <v>32</v>
      </c>
      <c r="B36" s="24" t="s">
        <v>92</v>
      </c>
      <c r="C36" s="24" t="s">
        <v>99</v>
      </c>
      <c r="D36" s="25" t="s">
        <v>100</v>
      </c>
      <c r="E36" s="24" t="s">
        <v>10</v>
      </c>
      <c r="F36" s="24" t="s">
        <v>17</v>
      </c>
      <c r="G36" s="24">
        <v>1</v>
      </c>
      <c r="H36" s="26">
        <f>VLOOKUP(F36,'[1] J G HOSIARY'!$C$4:$E$43,3,FALSE)</f>
        <v>242</v>
      </c>
      <c r="I36" s="26">
        <f>G36*H36</f>
        <v>242</v>
      </c>
    </row>
    <row r="37" spans="1:9" s="4" customFormat="1" x14ac:dyDescent="0.25">
      <c r="A37" s="23">
        <f t="shared" si="0"/>
        <v>33</v>
      </c>
      <c r="B37" s="24" t="s">
        <v>92</v>
      </c>
      <c r="C37" s="24" t="s">
        <v>101</v>
      </c>
      <c r="D37" s="25" t="s">
        <v>102</v>
      </c>
      <c r="E37" s="24" t="s">
        <v>10</v>
      </c>
      <c r="F37" s="24" t="s">
        <v>14</v>
      </c>
      <c r="G37" s="24">
        <v>4</v>
      </c>
      <c r="H37" s="26">
        <f>VLOOKUP(F37,'[1] J G HOSIARY'!$C$4:$E$43,3,FALSE)</f>
        <v>209</v>
      </c>
      <c r="I37" s="26">
        <f>G37*H37</f>
        <v>836</v>
      </c>
    </row>
    <row r="38" spans="1:9" s="4" customFormat="1" x14ac:dyDescent="0.25">
      <c r="A38" s="23">
        <f t="shared" si="0"/>
        <v>34</v>
      </c>
      <c r="B38" s="24" t="s">
        <v>92</v>
      </c>
      <c r="C38" s="24" t="s">
        <v>103</v>
      </c>
      <c r="D38" s="25" t="s">
        <v>104</v>
      </c>
      <c r="E38" s="24" t="s">
        <v>10</v>
      </c>
      <c r="F38" s="24" t="s">
        <v>19</v>
      </c>
      <c r="G38" s="24">
        <v>1</v>
      </c>
      <c r="H38" s="26">
        <f>VLOOKUP(F38,'[1] J G HOSIARY'!$C$4:$E$43,3,FALSE)</f>
        <v>330</v>
      </c>
      <c r="I38" s="26">
        <f>G38*H38</f>
        <v>330</v>
      </c>
    </row>
    <row r="39" spans="1:9" s="4" customFormat="1" x14ac:dyDescent="0.25">
      <c r="A39" s="23">
        <f t="shared" si="0"/>
        <v>35</v>
      </c>
      <c r="B39" s="24" t="s">
        <v>105</v>
      </c>
      <c r="C39" s="24" t="s">
        <v>106</v>
      </c>
      <c r="D39" s="25" t="s">
        <v>107</v>
      </c>
      <c r="E39" s="24" t="s">
        <v>10</v>
      </c>
      <c r="F39" s="24" t="s">
        <v>12</v>
      </c>
      <c r="G39" s="24">
        <v>2</v>
      </c>
      <c r="H39" s="26">
        <f>VLOOKUP(F39,'[1] J G HOSIARY'!$C$4:$E$43,3,FALSE)</f>
        <v>198</v>
      </c>
      <c r="I39" s="26">
        <f>G39*H39</f>
        <v>396</v>
      </c>
    </row>
    <row r="40" spans="1:9" s="4" customFormat="1" x14ac:dyDescent="0.25">
      <c r="A40" s="23">
        <f t="shared" si="0"/>
        <v>36</v>
      </c>
      <c r="B40" s="24" t="s">
        <v>105</v>
      </c>
      <c r="C40" s="24" t="s">
        <v>108</v>
      </c>
      <c r="D40" s="25" t="s">
        <v>109</v>
      </c>
      <c r="E40" s="24" t="s">
        <v>10</v>
      </c>
      <c r="F40" s="24" t="s">
        <v>13</v>
      </c>
      <c r="G40" s="24">
        <v>3</v>
      </c>
      <c r="H40" s="26">
        <f>VLOOKUP(F40,'[1] J G HOSIARY'!$C$4:$E$43,3,FALSE)</f>
        <v>209</v>
      </c>
      <c r="I40" s="26">
        <f>G40*H40</f>
        <v>627</v>
      </c>
    </row>
    <row r="41" spans="1:9" s="4" customFormat="1" x14ac:dyDescent="0.25">
      <c r="A41" s="23">
        <f t="shared" si="0"/>
        <v>37</v>
      </c>
      <c r="B41" s="24" t="s">
        <v>105</v>
      </c>
      <c r="C41" s="24" t="s">
        <v>110</v>
      </c>
      <c r="D41" s="25" t="s">
        <v>111</v>
      </c>
      <c r="E41" s="24" t="s">
        <v>10</v>
      </c>
      <c r="F41" s="24" t="s">
        <v>14</v>
      </c>
      <c r="G41" s="24">
        <v>7</v>
      </c>
      <c r="H41" s="26">
        <f>VLOOKUP(F41,'[1] J G HOSIARY'!$C$4:$E$43,3,FALSE)</f>
        <v>209</v>
      </c>
      <c r="I41" s="26">
        <f>G41*H41</f>
        <v>1463</v>
      </c>
    </row>
    <row r="42" spans="1:9" s="4" customFormat="1" x14ac:dyDescent="0.25">
      <c r="A42" s="23">
        <f t="shared" si="0"/>
        <v>38</v>
      </c>
      <c r="B42" s="24" t="s">
        <v>105</v>
      </c>
      <c r="C42" s="24" t="s">
        <v>112</v>
      </c>
      <c r="D42" s="25" t="s">
        <v>113</v>
      </c>
      <c r="E42" s="24" t="s">
        <v>10</v>
      </c>
      <c r="F42" s="24" t="s">
        <v>17</v>
      </c>
      <c r="G42" s="24">
        <v>1</v>
      </c>
      <c r="H42" s="26">
        <f>VLOOKUP(F42,'[1] J G HOSIARY'!$C$4:$E$43,3,FALSE)</f>
        <v>242</v>
      </c>
      <c r="I42" s="26">
        <f>G42*H42</f>
        <v>242</v>
      </c>
    </row>
    <row r="43" spans="1:9" s="4" customFormat="1" x14ac:dyDescent="0.25">
      <c r="A43" s="23">
        <f t="shared" si="0"/>
        <v>39</v>
      </c>
      <c r="B43" s="24" t="s">
        <v>105</v>
      </c>
      <c r="C43" s="24" t="s">
        <v>114</v>
      </c>
      <c r="D43" s="25" t="s">
        <v>115</v>
      </c>
      <c r="E43" s="24" t="s">
        <v>10</v>
      </c>
      <c r="F43" s="24" t="s">
        <v>17</v>
      </c>
      <c r="G43" s="24">
        <v>2</v>
      </c>
      <c r="H43" s="26">
        <f>VLOOKUP(F43,'[1] J G HOSIARY'!$C$4:$E$43,3,FALSE)</f>
        <v>242</v>
      </c>
      <c r="I43" s="26">
        <f>G43*H43</f>
        <v>484</v>
      </c>
    </row>
    <row r="44" spans="1:9" s="4" customFormat="1" x14ac:dyDescent="0.25">
      <c r="A44" s="23">
        <f t="shared" si="0"/>
        <v>40</v>
      </c>
      <c r="B44" s="24" t="s">
        <v>105</v>
      </c>
      <c r="C44" s="24" t="s">
        <v>116</v>
      </c>
      <c r="D44" s="25" t="s">
        <v>117</v>
      </c>
      <c r="E44" s="24" t="s">
        <v>10</v>
      </c>
      <c r="F44" s="24" t="s">
        <v>16</v>
      </c>
      <c r="G44" s="24">
        <v>3</v>
      </c>
      <c r="H44" s="26">
        <f>VLOOKUP(F44,'[1] J G HOSIARY'!$C$4:$E$43,3,FALSE)</f>
        <v>220</v>
      </c>
      <c r="I44" s="26">
        <f>G44*H44</f>
        <v>660</v>
      </c>
    </row>
    <row r="45" spans="1:9" s="4" customFormat="1" x14ac:dyDescent="0.25">
      <c r="A45" s="23">
        <f t="shared" si="0"/>
        <v>41</v>
      </c>
      <c r="B45" s="24" t="s">
        <v>105</v>
      </c>
      <c r="C45" s="24" t="s">
        <v>118</v>
      </c>
      <c r="D45" s="25" t="s">
        <v>119</v>
      </c>
      <c r="E45" s="24" t="s">
        <v>10</v>
      </c>
      <c r="F45" s="24" t="s">
        <v>14</v>
      </c>
      <c r="G45" s="24">
        <v>3</v>
      </c>
      <c r="H45" s="26">
        <f>VLOOKUP(F45,'[1] J G HOSIARY'!$C$4:$E$43,3,FALSE)</f>
        <v>209</v>
      </c>
      <c r="I45" s="26">
        <f>G45*H45</f>
        <v>627</v>
      </c>
    </row>
    <row r="46" spans="1:9" s="4" customFormat="1" x14ac:dyDescent="0.25">
      <c r="A46" s="23">
        <f t="shared" si="0"/>
        <v>42</v>
      </c>
      <c r="B46" s="24" t="s">
        <v>105</v>
      </c>
      <c r="C46" s="24" t="s">
        <v>120</v>
      </c>
      <c r="D46" s="25" t="s">
        <v>121</v>
      </c>
      <c r="E46" s="24" t="s">
        <v>10</v>
      </c>
      <c r="F46" s="24" t="s">
        <v>15</v>
      </c>
      <c r="G46" s="24">
        <v>3</v>
      </c>
      <c r="H46" s="26">
        <f>VLOOKUP(F46,'[1] J G HOSIARY'!$C$4:$E$43,3,FALSE)</f>
        <v>220</v>
      </c>
      <c r="I46" s="26">
        <f>G46*H46</f>
        <v>660</v>
      </c>
    </row>
    <row r="47" spans="1:9" s="4" customFormat="1" x14ac:dyDescent="0.25">
      <c r="A47" s="23">
        <f t="shared" si="0"/>
        <v>43</v>
      </c>
      <c r="B47" s="24" t="s">
        <v>105</v>
      </c>
      <c r="C47" s="24" t="s">
        <v>122</v>
      </c>
      <c r="D47" s="25" t="s">
        <v>123</v>
      </c>
      <c r="E47" s="24" t="s">
        <v>10</v>
      </c>
      <c r="F47" s="24" t="s">
        <v>16</v>
      </c>
      <c r="G47" s="24">
        <v>1</v>
      </c>
      <c r="H47" s="26">
        <f>VLOOKUP(F47,'[1] J G HOSIARY'!$C$4:$E$43,3,FALSE)</f>
        <v>220</v>
      </c>
      <c r="I47" s="26">
        <f>G47*H47</f>
        <v>220</v>
      </c>
    </row>
    <row r="48" spans="1:9" s="4" customFormat="1" x14ac:dyDescent="0.25">
      <c r="A48" s="23">
        <f t="shared" si="0"/>
        <v>44</v>
      </c>
      <c r="B48" s="24" t="s">
        <v>105</v>
      </c>
      <c r="C48" s="24" t="s">
        <v>124</v>
      </c>
      <c r="D48" s="25" t="s">
        <v>125</v>
      </c>
      <c r="E48" s="24" t="s">
        <v>10</v>
      </c>
      <c r="F48" s="24" t="s">
        <v>14</v>
      </c>
      <c r="G48" s="24">
        <v>1</v>
      </c>
      <c r="H48" s="26">
        <f>VLOOKUP(F48,'[1] J G HOSIARY'!$C$4:$E$43,3,FALSE)</f>
        <v>209</v>
      </c>
      <c r="I48" s="26">
        <f>G48*H48</f>
        <v>209</v>
      </c>
    </row>
    <row r="49" spans="1:9" s="4" customFormat="1" x14ac:dyDescent="0.25">
      <c r="A49" s="23">
        <f t="shared" si="0"/>
        <v>45</v>
      </c>
      <c r="B49" s="24" t="s">
        <v>105</v>
      </c>
      <c r="C49" s="24" t="s">
        <v>126</v>
      </c>
      <c r="D49" s="25" t="s">
        <v>127</v>
      </c>
      <c r="E49" s="24" t="s">
        <v>10</v>
      </c>
      <c r="F49" s="24" t="s">
        <v>19</v>
      </c>
      <c r="G49" s="24">
        <v>1</v>
      </c>
      <c r="H49" s="26">
        <f>VLOOKUP(F49,'[1] J G HOSIARY'!$C$4:$E$43,3,FALSE)</f>
        <v>330</v>
      </c>
      <c r="I49" s="26">
        <f>G49*H49</f>
        <v>330</v>
      </c>
    </row>
    <row r="50" spans="1:9" s="4" customFormat="1" x14ac:dyDescent="0.25">
      <c r="A50" s="27" t="s">
        <v>128</v>
      </c>
      <c r="B50" s="28"/>
      <c r="C50" s="28"/>
      <c r="D50" s="28"/>
      <c r="E50" s="28"/>
      <c r="F50" s="28"/>
      <c r="G50" s="28"/>
      <c r="H50" s="29"/>
      <c r="I50" s="30">
        <f>SUM(I5:I49)</f>
        <v>31807</v>
      </c>
    </row>
    <row r="51" spans="1:9" s="4" customFormat="1" x14ac:dyDescent="0.25">
      <c r="A51" s="31"/>
      <c r="B51" s="32"/>
      <c r="C51" s="32"/>
      <c r="D51" s="33"/>
      <c r="E51" s="32"/>
      <c r="F51" s="32"/>
      <c r="G51" s="22">
        <f>SUM(G5:G49)</f>
        <v>137</v>
      </c>
      <c r="H51" s="34"/>
      <c r="I51" s="34"/>
    </row>
    <row r="52" spans="1:9" ht="36.75" customHeight="1" x14ac:dyDescent="0.25">
      <c r="A52" s="8" t="s">
        <v>23</v>
      </c>
      <c r="B52" s="9"/>
      <c r="C52" s="9"/>
      <c r="D52" s="9"/>
      <c r="E52" s="9"/>
      <c r="F52" s="9"/>
      <c r="G52" s="9"/>
      <c r="H52" s="9"/>
      <c r="I52" s="10"/>
    </row>
    <row r="53" spans="1:9" ht="45" customHeight="1" x14ac:dyDescent="0.25">
      <c r="A53" s="11" t="s">
        <v>9</v>
      </c>
      <c r="B53" s="12"/>
      <c r="C53" s="12"/>
      <c r="D53" s="12"/>
      <c r="E53" s="12"/>
      <c r="F53" s="12"/>
      <c r="G53" s="12"/>
      <c r="H53" s="12"/>
      <c r="I53" s="13"/>
    </row>
  </sheetData>
  <sortState ref="B5:K53">
    <sortCondition ref="B5:B53"/>
    <sortCondition ref="C5:C53"/>
  </sortState>
  <mergeCells count="7">
    <mergeCell ref="A52:I52"/>
    <mergeCell ref="A53:I53"/>
    <mergeCell ref="A3:E3"/>
    <mergeCell ref="F2:I2"/>
    <mergeCell ref="F3:I3"/>
    <mergeCell ref="A2:E2"/>
    <mergeCell ref="A50:H50"/>
  </mergeCells>
  <conditionalFormatting sqref="C4:C51">
    <cfRule type="duplicateValues" dxfId="0" priority="8"/>
  </conditionalFormatting>
  <pageMargins left="0.31496062992125984" right="0.15748031496062992" top="0.55118110236220474" bottom="0.70866141732283472" header="0.23622047244094491" footer="0.35433070866141736"/>
  <pageSetup paperSize="9" scale="90" orientation="portrait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2025-11-06T12:07:05Z</cp:lastPrinted>
  <dcterms:created xsi:type="dcterms:W3CDTF">2024-06-05T08:25:03Z</dcterms:created>
  <dcterms:modified xsi:type="dcterms:W3CDTF">2025-12-04T08:14:50Z</dcterms:modified>
</cp:coreProperties>
</file>