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20" i="1"/>
  <c r="N4"/>
  <c r="N19"/>
  <c r="L5"/>
  <c r="L6"/>
  <c r="L7"/>
  <c r="L8"/>
  <c r="L9"/>
  <c r="L10"/>
  <c r="L11"/>
  <c r="L12"/>
  <c r="L13"/>
  <c r="L14"/>
  <c r="L15"/>
  <c r="L16"/>
  <c r="L17"/>
  <c r="L18"/>
  <c r="L19"/>
  <c r="L4"/>
  <c r="K5"/>
  <c r="K6"/>
  <c r="K7"/>
  <c r="K8"/>
  <c r="K9"/>
  <c r="K10"/>
  <c r="K11"/>
  <c r="K12"/>
  <c r="K13"/>
  <c r="K14"/>
  <c r="K15"/>
  <c r="K16"/>
  <c r="K17"/>
  <c r="K18"/>
  <c r="K19"/>
  <c r="K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13"/>
  <c r="N13" s="1"/>
  <c r="J14"/>
  <c r="N14" s="1"/>
  <c r="J15"/>
  <c r="N15" s="1"/>
  <c r="J16"/>
  <c r="N16" s="1"/>
  <c r="J17"/>
  <c r="N17" s="1"/>
  <c r="J18"/>
  <c r="N18" s="1"/>
  <c r="J19"/>
  <c r="J4"/>
  <c r="I5"/>
  <c r="I6"/>
  <c r="I7"/>
  <c r="I8"/>
  <c r="I9"/>
  <c r="I10"/>
  <c r="I11"/>
  <c r="I12"/>
  <c r="I13"/>
  <c r="I14"/>
  <c r="I15"/>
  <c r="I16"/>
  <c r="I17"/>
  <c r="I18"/>
  <c r="I19"/>
  <c r="I4"/>
</calcChain>
</file>

<file path=xl/sharedStrings.xml><?xml version="1.0" encoding="utf-8"?>
<sst xmlns="http://schemas.openxmlformats.org/spreadsheetml/2006/main" count="117" uniqueCount="73">
  <si>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</si>
  <si>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</si>
  <si>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</si>
  <si>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</si>
  <si>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</si>
  <si>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</si>
  <si>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</si>
  <si>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</si>
  <si>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01/1/2025</t>
  </si>
  <si>
    <t>12019</t>
  </si>
  <si>
    <t>CYCLE TYRE</t>
  </si>
  <si>
    <t>12002</t>
  </si>
  <si>
    <t>CYCLE PARTS</t>
  </si>
  <si>
    <t>02/1/2025</t>
  </si>
  <si>
    <t>2024</t>
  </si>
  <si>
    <t>1</t>
  </si>
  <si>
    <t>06/1/2025</t>
  </si>
  <si>
    <t>2063</t>
  </si>
  <si>
    <t>10/1/2025</t>
  </si>
  <si>
    <t>2103</t>
  </si>
  <si>
    <t>11/1/2025</t>
  </si>
  <si>
    <t>12022</t>
  </si>
  <si>
    <t>16/1/2025</t>
  </si>
  <si>
    <t>2119</t>
  </si>
  <si>
    <t>12120</t>
  </si>
  <si>
    <t>21/1/2025</t>
  </si>
  <si>
    <t>2135</t>
  </si>
  <si>
    <t>27/1/2025</t>
  </si>
  <si>
    <t>12143</t>
  </si>
  <si>
    <t>28/1/2025</t>
  </si>
  <si>
    <t>12178</t>
  </si>
  <si>
    <t>29/1/2025</t>
  </si>
  <si>
    <t>12195</t>
  </si>
  <si>
    <t>2194</t>
  </si>
  <si>
    <t>30/1/2025</t>
  </si>
  <si>
    <t>12199</t>
  </si>
  <si>
    <t>31/1/2025</t>
  </si>
  <si>
    <t>12198</t>
  </si>
  <si>
    <t>GST to be paid by Consignor under Reverse Charge Mechanism (RCM) as per GST</t>
  </si>
  <si>
    <t>Declaration � Kindly verify and confirm before 02/20/2025 00:00:00</t>
  </si>
  <si>
    <t>Thanking you for your business.
ATC LOGISTICS</t>
  </si>
  <si>
    <t>ROURKELA</t>
  </si>
  <si>
    <t>BARAGARH</t>
  </si>
  <si>
    <t>JUNAGARH</t>
  </si>
  <si>
    <t>JHARSUGUDA</t>
  </si>
  <si>
    <t>BINKA</t>
  </si>
  <si>
    <t>CTC</t>
  </si>
  <si>
    <t>JAA/03633</t>
  </si>
  <si>
    <t>JAA/03578</t>
  </si>
  <si>
    <t>JAA/03559</t>
  </si>
  <si>
    <t>JAA/03560</t>
  </si>
  <si>
    <t>JAA/03658</t>
  </si>
  <si>
    <t>JAA/03711</t>
  </si>
  <si>
    <t>JAA/03735</t>
  </si>
  <si>
    <t>JAA/03801</t>
  </si>
  <si>
    <t>JAA/03800</t>
  </si>
  <si>
    <t>JAA/03849</t>
  </si>
  <si>
    <t>JAA/03901</t>
  </si>
  <si>
    <t>JAA/03939</t>
  </si>
  <si>
    <t>JAA/03953</t>
  </si>
  <si>
    <t>JAA/04028</t>
  </si>
  <si>
    <t>JAA/03956</t>
  </si>
  <si>
    <t>JAA/03967</t>
  </si>
  <si>
    <t>HAM</t>
  </si>
  <si>
    <t>SL</t>
  </si>
  <si>
    <t>LR NO</t>
  </si>
  <si>
    <t>INV NO</t>
  </si>
  <si>
    <t>FROM</t>
  </si>
  <si>
    <t>TO</t>
  </si>
  <si>
    <t>WIEGHT</t>
  </si>
  <si>
    <t xml:space="preserve">TO, 
RALSON INDIA LIMITED
Address: Holding No.235 Ward No. 5, Allamchand Bazar,Cuttack,753001
ODISHA,9338402105
GST No:21AAACR0281P1ZF
</t>
  </si>
  <si>
    <t>(RUPEES TWENTY SIX THOUSAND NINE HUNDRED TWO ONLY)</t>
  </si>
  <si>
    <t>Bill Date:31/01/2025
Bill NO : 4507
TotalAmount:26902.00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</si>
</sst>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85724</xdr:rowOff>
    </xdr:from>
    <xdr:to>
      <xdr:col>7</xdr:col>
      <xdr:colOff>113919</xdr:colOff>
      <xdr:row>0</xdr:row>
      <xdr:rowOff>952499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4"/>
          <a:ext cx="4085843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Q3" sqref="Q3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5703125" style="1" customWidth="1"/>
    <col min="4" max="4" width="7.5703125" style="1" bestFit="1" customWidth="1"/>
    <col min="5" max="5" width="5.7109375" style="1" bestFit="1" customWidth="1"/>
    <col min="6" max="6" width="12.85546875" style="1" bestFit="1" customWidth="1"/>
    <col min="7" max="7" width="12.14062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8"/>
      <c r="I1" s="11" t="s">
        <v>0</v>
      </c>
      <c r="J1" s="11"/>
      <c r="K1" s="11"/>
      <c r="L1" s="11"/>
      <c r="M1" s="11"/>
      <c r="N1" s="11"/>
    </row>
    <row r="2" spans="1:14" ht="90" customHeight="1">
      <c r="A2" s="16" t="s">
        <v>70</v>
      </c>
      <c r="B2" s="17"/>
      <c r="C2" s="17"/>
      <c r="D2" s="17"/>
      <c r="E2" s="17"/>
      <c r="F2" s="17"/>
      <c r="G2" s="17"/>
      <c r="H2" s="18"/>
      <c r="I2" s="11" t="s">
        <v>72</v>
      </c>
      <c r="J2" s="11"/>
      <c r="K2" s="11"/>
      <c r="L2" s="11"/>
      <c r="M2" s="11"/>
      <c r="N2" s="11"/>
    </row>
    <row r="3" spans="1:14" ht="18.75" customHeight="1">
      <c r="A3" s="7" t="s">
        <v>64</v>
      </c>
      <c r="B3" s="7" t="s">
        <v>1</v>
      </c>
      <c r="C3" s="7" t="s">
        <v>65</v>
      </c>
      <c r="D3" s="7" t="s">
        <v>66</v>
      </c>
      <c r="E3" s="8" t="s">
        <v>67</v>
      </c>
      <c r="F3" s="7" t="s">
        <v>68</v>
      </c>
      <c r="G3" s="7" t="s">
        <v>2</v>
      </c>
      <c r="H3" s="7" t="s">
        <v>3</v>
      </c>
      <c r="I3" s="7" t="s">
        <v>69</v>
      </c>
      <c r="J3" s="7" t="s">
        <v>4</v>
      </c>
      <c r="K3" s="7" t="s">
        <v>63</v>
      </c>
      <c r="L3" s="7" t="s">
        <v>5</v>
      </c>
      <c r="M3" s="7" t="s">
        <v>6</v>
      </c>
      <c r="N3" s="7" t="s">
        <v>7</v>
      </c>
    </row>
    <row r="4" spans="1:14" ht="15.75" customHeight="1">
      <c r="A4" s="2">
        <v>1</v>
      </c>
      <c r="B4" s="2" t="s">
        <v>8</v>
      </c>
      <c r="C4" s="2" t="s">
        <v>47</v>
      </c>
      <c r="D4" s="2" t="s">
        <v>9</v>
      </c>
      <c r="E4" s="6" t="s">
        <v>46</v>
      </c>
      <c r="F4" s="2" t="s">
        <v>41</v>
      </c>
      <c r="G4" s="2" t="s">
        <v>10</v>
      </c>
      <c r="H4" s="2">
        <v>10</v>
      </c>
      <c r="I4" s="10">
        <f>H4*60</f>
        <v>600</v>
      </c>
      <c r="J4" s="3">
        <f>VLOOKUP(F4,'[1]RALSON INDIA LIMITED'!$B$5:$D$30,3,FALSE)</f>
        <v>1.82</v>
      </c>
      <c r="K4" s="3">
        <f>H4*2</f>
        <v>20</v>
      </c>
      <c r="L4" s="3">
        <f>H4*8</f>
        <v>80</v>
      </c>
      <c r="M4" s="3">
        <v>30</v>
      </c>
      <c r="N4" s="3">
        <f>I4*J4+K4+L4+M4</f>
        <v>1222</v>
      </c>
    </row>
    <row r="5" spans="1:14">
      <c r="A5" s="2">
        <v>2</v>
      </c>
      <c r="B5" s="2" t="s">
        <v>8</v>
      </c>
      <c r="C5" s="2" t="s">
        <v>48</v>
      </c>
      <c r="D5" s="2" t="s">
        <v>11</v>
      </c>
      <c r="E5" s="6" t="s">
        <v>46</v>
      </c>
      <c r="F5" s="2" t="s">
        <v>42</v>
      </c>
      <c r="G5" s="2" t="s">
        <v>12</v>
      </c>
      <c r="H5" s="2">
        <v>10</v>
      </c>
      <c r="I5" s="10">
        <f t="shared" ref="I5:I19" si="0">H5*60</f>
        <v>600</v>
      </c>
      <c r="J5" s="3">
        <f>VLOOKUP(F5,'[1]RALSON INDIA LIMITED'!$B$5:$D$30,3,FALSE)</f>
        <v>1.74</v>
      </c>
      <c r="K5" s="3">
        <f t="shared" ref="K5:K19" si="1">H5*2</f>
        <v>20</v>
      </c>
      <c r="L5" s="3">
        <f t="shared" ref="L5:L19" si="2">H5*8</f>
        <v>80</v>
      </c>
      <c r="M5" s="3">
        <v>30</v>
      </c>
      <c r="N5" s="3">
        <f t="shared" ref="N5:N18" si="3">I5*J5+K5+L5+M5</f>
        <v>1174</v>
      </c>
    </row>
    <row r="6" spans="1:14">
      <c r="A6" s="2">
        <v>3</v>
      </c>
      <c r="B6" s="2" t="s">
        <v>13</v>
      </c>
      <c r="C6" s="2" t="s">
        <v>49</v>
      </c>
      <c r="D6" s="2" t="s">
        <v>14</v>
      </c>
      <c r="E6" s="6" t="s">
        <v>46</v>
      </c>
      <c r="F6" s="2" t="s">
        <v>43</v>
      </c>
      <c r="G6" s="2" t="s">
        <v>10</v>
      </c>
      <c r="H6" s="2">
        <v>5</v>
      </c>
      <c r="I6" s="10">
        <f t="shared" si="0"/>
        <v>300</v>
      </c>
      <c r="J6" s="3">
        <f>VLOOKUP(F6,'[1]RALSON INDIA LIMITED'!$B$5:$D$30,3,FALSE)</f>
        <v>4.3600000000000003</v>
      </c>
      <c r="K6" s="3">
        <f t="shared" si="1"/>
        <v>10</v>
      </c>
      <c r="L6" s="3">
        <f t="shared" si="2"/>
        <v>40</v>
      </c>
      <c r="M6" s="3">
        <v>30</v>
      </c>
      <c r="N6" s="3">
        <f t="shared" si="3"/>
        <v>1388</v>
      </c>
    </row>
    <row r="7" spans="1:14">
      <c r="A7" s="2">
        <v>4</v>
      </c>
      <c r="B7" s="2" t="s">
        <v>13</v>
      </c>
      <c r="C7" s="2" t="s">
        <v>50</v>
      </c>
      <c r="D7" s="2" t="s">
        <v>15</v>
      </c>
      <c r="E7" s="6" t="s">
        <v>46</v>
      </c>
      <c r="F7" s="2" t="s">
        <v>43</v>
      </c>
      <c r="G7" s="2" t="s">
        <v>12</v>
      </c>
      <c r="H7" s="2">
        <v>17</v>
      </c>
      <c r="I7" s="10">
        <f t="shared" si="0"/>
        <v>1020</v>
      </c>
      <c r="J7" s="3">
        <f>VLOOKUP(F7,'[1]RALSON INDIA LIMITED'!$B$5:$D$30,3,FALSE)</f>
        <v>4.3600000000000003</v>
      </c>
      <c r="K7" s="3">
        <f t="shared" si="1"/>
        <v>34</v>
      </c>
      <c r="L7" s="3">
        <f t="shared" si="2"/>
        <v>136</v>
      </c>
      <c r="M7" s="3">
        <v>30</v>
      </c>
      <c r="N7" s="3">
        <f t="shared" si="3"/>
        <v>4647.2000000000007</v>
      </c>
    </row>
    <row r="8" spans="1:14">
      <c r="A8" s="2">
        <v>5</v>
      </c>
      <c r="B8" s="2" t="s">
        <v>16</v>
      </c>
      <c r="C8" s="2" t="s">
        <v>51</v>
      </c>
      <c r="D8" s="2" t="s">
        <v>17</v>
      </c>
      <c r="E8" s="6" t="s">
        <v>46</v>
      </c>
      <c r="F8" s="2" t="s">
        <v>44</v>
      </c>
      <c r="G8" s="2" t="s">
        <v>10</v>
      </c>
      <c r="H8" s="2">
        <v>3</v>
      </c>
      <c r="I8" s="10">
        <f t="shared" si="0"/>
        <v>180</v>
      </c>
      <c r="J8" s="3">
        <f>VLOOKUP(F8,'[1]RALSON INDIA LIMITED'!$B$5:$D$30,3,FALSE)</f>
        <v>1.82</v>
      </c>
      <c r="K8" s="3">
        <f t="shared" si="1"/>
        <v>6</v>
      </c>
      <c r="L8" s="3">
        <f t="shared" si="2"/>
        <v>24</v>
      </c>
      <c r="M8" s="3">
        <v>30</v>
      </c>
      <c r="N8" s="3">
        <f t="shared" si="3"/>
        <v>387.6</v>
      </c>
    </row>
    <row r="9" spans="1:14">
      <c r="A9" s="2">
        <v>6</v>
      </c>
      <c r="B9" s="2" t="s">
        <v>18</v>
      </c>
      <c r="C9" s="2" t="s">
        <v>52</v>
      </c>
      <c r="D9" s="2" t="s">
        <v>19</v>
      </c>
      <c r="E9" s="6" t="s">
        <v>46</v>
      </c>
      <c r="F9" s="2" t="s">
        <v>42</v>
      </c>
      <c r="G9" s="2" t="s">
        <v>10</v>
      </c>
      <c r="H9" s="2">
        <v>8</v>
      </c>
      <c r="I9" s="10">
        <f t="shared" si="0"/>
        <v>480</v>
      </c>
      <c r="J9" s="3">
        <f>VLOOKUP(F9,'[1]RALSON INDIA LIMITED'!$B$5:$D$30,3,FALSE)</f>
        <v>1.74</v>
      </c>
      <c r="K9" s="3">
        <f t="shared" si="1"/>
        <v>16</v>
      </c>
      <c r="L9" s="3">
        <f t="shared" si="2"/>
        <v>64</v>
      </c>
      <c r="M9" s="3">
        <v>30</v>
      </c>
      <c r="N9" s="3">
        <f t="shared" si="3"/>
        <v>945.2</v>
      </c>
    </row>
    <row r="10" spans="1:14">
      <c r="A10" s="2">
        <v>7</v>
      </c>
      <c r="B10" s="2" t="s">
        <v>20</v>
      </c>
      <c r="C10" s="2" t="s">
        <v>53</v>
      </c>
      <c r="D10" s="2" t="s">
        <v>21</v>
      </c>
      <c r="E10" s="6" t="s">
        <v>46</v>
      </c>
      <c r="F10" s="2" t="s">
        <v>43</v>
      </c>
      <c r="G10" s="2" t="s">
        <v>10</v>
      </c>
      <c r="H10" s="2">
        <v>20</v>
      </c>
      <c r="I10" s="10">
        <f t="shared" si="0"/>
        <v>1200</v>
      </c>
      <c r="J10" s="3">
        <f>VLOOKUP(F10,'[1]RALSON INDIA LIMITED'!$B$5:$D$30,3,FALSE)</f>
        <v>4.3600000000000003</v>
      </c>
      <c r="K10" s="3">
        <f t="shared" si="1"/>
        <v>40</v>
      </c>
      <c r="L10" s="3">
        <f t="shared" si="2"/>
        <v>160</v>
      </c>
      <c r="M10" s="3">
        <v>30</v>
      </c>
      <c r="N10" s="3">
        <f t="shared" si="3"/>
        <v>5462</v>
      </c>
    </row>
    <row r="11" spans="1:14">
      <c r="A11" s="2">
        <v>8</v>
      </c>
      <c r="B11" s="2" t="s">
        <v>22</v>
      </c>
      <c r="C11" s="2" t="s">
        <v>54</v>
      </c>
      <c r="D11" s="2" t="s">
        <v>23</v>
      </c>
      <c r="E11" s="6" t="s">
        <v>46</v>
      </c>
      <c r="F11" s="2" t="s">
        <v>44</v>
      </c>
      <c r="G11" s="2" t="s">
        <v>10</v>
      </c>
      <c r="H11" s="2">
        <v>10</v>
      </c>
      <c r="I11" s="10">
        <f t="shared" si="0"/>
        <v>600</v>
      </c>
      <c r="J11" s="3">
        <f>VLOOKUP(F11,'[1]RALSON INDIA LIMITED'!$B$5:$D$30,3,FALSE)</f>
        <v>1.82</v>
      </c>
      <c r="K11" s="3">
        <f t="shared" si="1"/>
        <v>20</v>
      </c>
      <c r="L11" s="3">
        <f t="shared" si="2"/>
        <v>80</v>
      </c>
      <c r="M11" s="3">
        <v>30</v>
      </c>
      <c r="N11" s="3">
        <f t="shared" si="3"/>
        <v>1222</v>
      </c>
    </row>
    <row r="12" spans="1:14">
      <c r="A12" s="2">
        <v>9</v>
      </c>
      <c r="B12" s="2" t="s">
        <v>22</v>
      </c>
      <c r="C12" s="2" t="s">
        <v>55</v>
      </c>
      <c r="D12" s="2" t="s">
        <v>24</v>
      </c>
      <c r="E12" s="6" t="s">
        <v>46</v>
      </c>
      <c r="F12" s="2" t="s">
        <v>44</v>
      </c>
      <c r="G12" s="2" t="s">
        <v>10</v>
      </c>
      <c r="H12" s="2">
        <v>5</v>
      </c>
      <c r="I12" s="10">
        <f t="shared" si="0"/>
        <v>300</v>
      </c>
      <c r="J12" s="3">
        <f>VLOOKUP(F12,'[1]RALSON INDIA LIMITED'!$B$5:$D$30,3,FALSE)</f>
        <v>1.82</v>
      </c>
      <c r="K12" s="3">
        <f t="shared" si="1"/>
        <v>10</v>
      </c>
      <c r="L12" s="3">
        <f t="shared" si="2"/>
        <v>40</v>
      </c>
      <c r="M12" s="3">
        <v>30</v>
      </c>
      <c r="N12" s="3">
        <f t="shared" si="3"/>
        <v>626</v>
      </c>
    </row>
    <row r="13" spans="1:14">
      <c r="A13" s="2">
        <v>10</v>
      </c>
      <c r="B13" s="2" t="s">
        <v>25</v>
      </c>
      <c r="C13" s="2" t="s">
        <v>56</v>
      </c>
      <c r="D13" s="2" t="s">
        <v>26</v>
      </c>
      <c r="E13" s="6" t="s">
        <v>46</v>
      </c>
      <c r="F13" s="2" t="s">
        <v>44</v>
      </c>
      <c r="G13" s="2" t="s">
        <v>10</v>
      </c>
      <c r="H13" s="2">
        <v>2</v>
      </c>
      <c r="I13" s="10">
        <f t="shared" si="0"/>
        <v>120</v>
      </c>
      <c r="J13" s="3">
        <f>VLOOKUP(F13,'[1]RALSON INDIA LIMITED'!$B$5:$D$30,3,FALSE)</f>
        <v>1.82</v>
      </c>
      <c r="K13" s="3">
        <f t="shared" si="1"/>
        <v>4</v>
      </c>
      <c r="L13" s="3">
        <f t="shared" si="2"/>
        <v>16</v>
      </c>
      <c r="M13" s="3">
        <v>30</v>
      </c>
      <c r="N13" s="3">
        <f t="shared" si="3"/>
        <v>268.39999999999998</v>
      </c>
    </row>
    <row r="14" spans="1:14">
      <c r="A14" s="2">
        <v>11</v>
      </c>
      <c r="B14" s="2" t="s">
        <v>27</v>
      </c>
      <c r="C14" s="2" t="s">
        <v>57</v>
      </c>
      <c r="D14" s="2" t="s">
        <v>28</v>
      </c>
      <c r="E14" s="6" t="s">
        <v>46</v>
      </c>
      <c r="F14" s="2" t="s">
        <v>43</v>
      </c>
      <c r="G14" s="2" t="s">
        <v>10</v>
      </c>
      <c r="H14" s="2">
        <v>10</v>
      </c>
      <c r="I14" s="10">
        <f t="shared" si="0"/>
        <v>600</v>
      </c>
      <c r="J14" s="3">
        <f>VLOOKUP(F14,'[1]RALSON INDIA LIMITED'!$B$5:$D$30,3,FALSE)</f>
        <v>4.3600000000000003</v>
      </c>
      <c r="K14" s="3">
        <f t="shared" si="1"/>
        <v>20</v>
      </c>
      <c r="L14" s="3">
        <f t="shared" si="2"/>
        <v>80</v>
      </c>
      <c r="M14" s="3">
        <v>30</v>
      </c>
      <c r="N14" s="3">
        <f t="shared" si="3"/>
        <v>2746</v>
      </c>
    </row>
    <row r="15" spans="1:14">
      <c r="A15" s="2">
        <v>12</v>
      </c>
      <c r="B15" s="2" t="s">
        <v>29</v>
      </c>
      <c r="C15" s="2" t="s">
        <v>58</v>
      </c>
      <c r="D15" s="2" t="s">
        <v>30</v>
      </c>
      <c r="E15" s="6" t="s">
        <v>46</v>
      </c>
      <c r="F15" s="2" t="s">
        <v>44</v>
      </c>
      <c r="G15" s="2" t="s">
        <v>10</v>
      </c>
      <c r="H15" s="2">
        <v>9</v>
      </c>
      <c r="I15" s="10">
        <f t="shared" si="0"/>
        <v>540</v>
      </c>
      <c r="J15" s="3">
        <f>VLOOKUP(F15,'[1]RALSON INDIA LIMITED'!$B$5:$D$30,3,FALSE)</f>
        <v>1.82</v>
      </c>
      <c r="K15" s="3">
        <f t="shared" si="1"/>
        <v>18</v>
      </c>
      <c r="L15" s="3">
        <f t="shared" si="2"/>
        <v>72</v>
      </c>
      <c r="M15" s="3">
        <v>30</v>
      </c>
      <c r="N15" s="3">
        <f t="shared" si="3"/>
        <v>1102.8000000000002</v>
      </c>
    </row>
    <row r="16" spans="1:14">
      <c r="A16" s="2">
        <v>13</v>
      </c>
      <c r="B16" s="2" t="s">
        <v>31</v>
      </c>
      <c r="C16" s="2" t="s">
        <v>59</v>
      </c>
      <c r="D16" s="2" t="s">
        <v>32</v>
      </c>
      <c r="E16" s="6" t="s">
        <v>46</v>
      </c>
      <c r="F16" s="2" t="s">
        <v>45</v>
      </c>
      <c r="G16" s="2" t="s">
        <v>10</v>
      </c>
      <c r="H16" s="2">
        <v>11</v>
      </c>
      <c r="I16" s="10">
        <f t="shared" si="0"/>
        <v>660</v>
      </c>
      <c r="J16" s="3">
        <f>VLOOKUP(F16,'[1]RALSON INDIA LIMITED'!$B$5:$D$30,3,FALSE)</f>
        <v>1.6</v>
      </c>
      <c r="K16" s="3">
        <f t="shared" si="1"/>
        <v>22</v>
      </c>
      <c r="L16" s="3">
        <f t="shared" si="2"/>
        <v>88</v>
      </c>
      <c r="M16" s="3">
        <v>30</v>
      </c>
      <c r="N16" s="3">
        <f t="shared" si="3"/>
        <v>1196</v>
      </c>
    </row>
    <row r="17" spans="1:14">
      <c r="A17" s="2">
        <v>14</v>
      </c>
      <c r="B17" s="2" t="s">
        <v>31</v>
      </c>
      <c r="C17" s="2" t="s">
        <v>60</v>
      </c>
      <c r="D17" s="2" t="s">
        <v>33</v>
      </c>
      <c r="E17" s="6" t="s">
        <v>46</v>
      </c>
      <c r="F17" s="2" t="s">
        <v>45</v>
      </c>
      <c r="G17" s="2" t="s">
        <v>10</v>
      </c>
      <c r="H17" s="2">
        <v>26</v>
      </c>
      <c r="I17" s="10">
        <f t="shared" si="0"/>
        <v>1560</v>
      </c>
      <c r="J17" s="3">
        <f>VLOOKUP(F17,'[1]RALSON INDIA LIMITED'!$B$5:$D$30,3,FALSE)</f>
        <v>1.6</v>
      </c>
      <c r="K17" s="3">
        <f t="shared" si="1"/>
        <v>52</v>
      </c>
      <c r="L17" s="3">
        <f t="shared" si="2"/>
        <v>208</v>
      </c>
      <c r="M17" s="3">
        <v>30</v>
      </c>
      <c r="N17" s="3">
        <f t="shared" si="3"/>
        <v>2786</v>
      </c>
    </row>
    <row r="18" spans="1:14">
      <c r="A18" s="2">
        <v>15</v>
      </c>
      <c r="B18" s="2" t="s">
        <v>34</v>
      </c>
      <c r="C18" s="2" t="s">
        <v>61</v>
      </c>
      <c r="D18" s="2" t="s">
        <v>35</v>
      </c>
      <c r="E18" s="6" t="s">
        <v>46</v>
      </c>
      <c r="F18" s="2" t="s">
        <v>41</v>
      </c>
      <c r="G18" s="2" t="s">
        <v>10</v>
      </c>
      <c r="H18" s="2">
        <v>4</v>
      </c>
      <c r="I18" s="10">
        <f t="shared" si="0"/>
        <v>240</v>
      </c>
      <c r="J18" s="3">
        <f>VLOOKUP(F18,'[1]RALSON INDIA LIMITED'!$B$5:$D$30,3,FALSE)</f>
        <v>1.82</v>
      </c>
      <c r="K18" s="3">
        <f t="shared" si="1"/>
        <v>8</v>
      </c>
      <c r="L18" s="3">
        <f t="shared" si="2"/>
        <v>32</v>
      </c>
      <c r="M18" s="3">
        <v>30</v>
      </c>
      <c r="N18" s="3">
        <f t="shared" si="3"/>
        <v>506.8</v>
      </c>
    </row>
    <row r="19" spans="1:14">
      <c r="A19" s="2">
        <v>16</v>
      </c>
      <c r="B19" s="2" t="s">
        <v>36</v>
      </c>
      <c r="C19" s="2" t="s">
        <v>62</v>
      </c>
      <c r="D19" s="2" t="s">
        <v>37</v>
      </c>
      <c r="E19" s="6" t="s">
        <v>46</v>
      </c>
      <c r="F19" s="2" t="s">
        <v>41</v>
      </c>
      <c r="G19" s="2" t="s">
        <v>10</v>
      </c>
      <c r="H19" s="2">
        <v>10</v>
      </c>
      <c r="I19" s="10">
        <f t="shared" si="0"/>
        <v>600</v>
      </c>
      <c r="J19" s="3">
        <f>VLOOKUP(F19,'[1]RALSON INDIA LIMITED'!$B$5:$D$30,3,FALSE)</f>
        <v>1.82</v>
      </c>
      <c r="K19" s="3">
        <f t="shared" si="1"/>
        <v>20</v>
      </c>
      <c r="L19" s="3">
        <f t="shared" si="2"/>
        <v>80</v>
      </c>
      <c r="M19" s="3">
        <v>30</v>
      </c>
      <c r="N19" s="3">
        <f>I19*J19+K19+L19+M19</f>
        <v>1222</v>
      </c>
    </row>
    <row r="20" spans="1:14">
      <c r="A20" s="13" t="s">
        <v>71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9">
        <f>SUM(N4:N19)</f>
        <v>26902</v>
      </c>
    </row>
    <row r="21" spans="1:14" s="5" customFormat="1">
      <c r="A21" s="11" t="s">
        <v>38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"/>
    </row>
    <row r="22" spans="1:14" s="5" customFormat="1">
      <c r="A22" s="11" t="s">
        <v>39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4"/>
    </row>
    <row r="23" spans="1:14" s="5" customFormat="1" ht="30" customHeight="1">
      <c r="A23" s="12" t="s">
        <v>40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4"/>
      <c r="N23" s="4"/>
    </row>
    <row r="24" spans="1:14" s="5" customFormat="1"/>
    <row r="25" spans="1:14" s="5" customFormat="1"/>
  </sheetData>
  <mergeCells count="8">
    <mergeCell ref="A21:M21"/>
    <mergeCell ref="A22:M22"/>
    <mergeCell ref="A23:L23"/>
    <mergeCell ref="A20:M20"/>
    <mergeCell ref="I1:N1"/>
    <mergeCell ref="I2:N2"/>
    <mergeCell ref="A1:H1"/>
    <mergeCell ref="A2:H2"/>
  </mergeCells>
  <conditionalFormatting sqref="C3">
    <cfRule type="duplicateValues" dxfId="1" priority="1"/>
    <cfRule type="duplicateValues" dxfId="0" priority="2"/>
  </conditionalFormatting>
  <pageMargins left="0.37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2025-02-08T04:22:03Z</cp:lastPrinted>
  <dcterms:created xsi:type="dcterms:W3CDTF">2025-02-06T06:30:21Z</dcterms:created>
  <dcterms:modified xsi:type="dcterms:W3CDTF">2025-02-11T06:44:03Z</dcterms:modified>
</cp:coreProperties>
</file>