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25" i="1" l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23" i="1" l="1"/>
  <c r="L4" i="1"/>
  <c r="L6" i="1"/>
  <c r="L8" i="1"/>
  <c r="L10" i="1"/>
  <c r="L12" i="1"/>
  <c r="L14" i="1"/>
  <c r="L16" i="1"/>
  <c r="L18" i="1"/>
  <c r="L20" i="1"/>
  <c r="L22" i="1"/>
  <c r="L5" i="1"/>
  <c r="L7" i="1"/>
  <c r="L9" i="1"/>
  <c r="L11" i="1"/>
  <c r="L13" i="1"/>
  <c r="L15" i="1"/>
  <c r="L19" i="1"/>
  <c r="L21" i="1"/>
  <c r="L24" i="1" l="1"/>
</calcChain>
</file>

<file path=xl/sharedStrings.xml><?xml version="1.0" encoding="utf-8"?>
<sst xmlns="http://schemas.openxmlformats.org/spreadsheetml/2006/main" count="118" uniqueCount="78">
  <si>
    <t>INVOICE
PRAGATI LOGISTICS,SAMANTA SAHI KHUNTIA LANE,8984191006
GST No:21AGHPB9356M1Z9</t>
  </si>
  <si>
    <t>RAYAGADA</t>
  </si>
  <si>
    <t>ROURKELA</t>
  </si>
  <si>
    <t>KHURDA</t>
  </si>
  <si>
    <t>BARIPADA</t>
  </si>
  <si>
    <t>KORAPUT</t>
  </si>
  <si>
    <t>KEONJHAR</t>
  </si>
  <si>
    <t>FROM</t>
  </si>
  <si>
    <t>CTC</t>
  </si>
  <si>
    <t>DATE</t>
  </si>
  <si>
    <t>CASE</t>
  </si>
  <si>
    <t>RATE</t>
  </si>
  <si>
    <t>HML</t>
  </si>
  <si>
    <t>DD.CH.</t>
  </si>
  <si>
    <t>LR CH.</t>
  </si>
  <si>
    <t>AMT.</t>
  </si>
  <si>
    <t>DESTINATION</t>
  </si>
  <si>
    <t>Thanking you for your business.
PRAGATI LOGISTICS</t>
  </si>
  <si>
    <t>SL.</t>
  </si>
  <si>
    <t>LR NO.</t>
  </si>
  <si>
    <t>INV. NO.</t>
  </si>
  <si>
    <t>SUNDERGARH</t>
  </si>
  <si>
    <t>BELPAHAD</t>
  </si>
  <si>
    <t>BHATLI</t>
  </si>
  <si>
    <t xml:space="preserve"> 
RAVI PANKHA  INDIA PVT LTD
Address: Plot No. 739/8762, Khata No. 663/20  Sikharpur, 
Nadikula Sahi PO- Naya Bazar, P.S. Chauliaganj,9437383620
GST No: 21AAECR5944D1ZO
</t>
  </si>
  <si>
    <t>Kindly, verify &amp; confirm within 7 days, else GST will be filed by 20th JULY, 2024. 
GST to be paid by Consignor under Reverse Charge Mechanism(RCM) as per GST.</t>
  </si>
  <si>
    <t>05/6/2024</t>
  </si>
  <si>
    <t>PL/JA/05172</t>
  </si>
  <si>
    <t>174</t>
  </si>
  <si>
    <t>13/6/2024</t>
  </si>
  <si>
    <t>PL/JA/05730</t>
  </si>
  <si>
    <t>179</t>
  </si>
  <si>
    <t>KUJANGA</t>
  </si>
  <si>
    <t>PL/JA/05762</t>
  </si>
  <si>
    <t>181</t>
  </si>
  <si>
    <t>PL/JA/05788</t>
  </si>
  <si>
    <t>182</t>
  </si>
  <si>
    <t>PIPILI</t>
  </si>
  <si>
    <t>PL/JA/05797</t>
  </si>
  <si>
    <t>178</t>
  </si>
  <si>
    <t>PL/JA/05811</t>
  </si>
  <si>
    <t>180</t>
  </si>
  <si>
    <t>CHHATRAPUR</t>
  </si>
  <si>
    <t>15/6/2024</t>
  </si>
  <si>
    <t>PL/JA/05774</t>
  </si>
  <si>
    <t>177</t>
  </si>
  <si>
    <t>18/6/2024</t>
  </si>
  <si>
    <t>PL/JA/05930</t>
  </si>
  <si>
    <t>194</t>
  </si>
  <si>
    <t>PL/JA/05931</t>
  </si>
  <si>
    <t>193</t>
  </si>
  <si>
    <t>PL/JA/05932</t>
  </si>
  <si>
    <t>191</t>
  </si>
  <si>
    <t>PL/JA/05996</t>
  </si>
  <si>
    <t>192</t>
  </si>
  <si>
    <t>PL/JA/06060</t>
  </si>
  <si>
    <t>195</t>
  </si>
  <si>
    <t>19/6/2024</t>
  </si>
  <si>
    <t>PL/JA/06016</t>
  </si>
  <si>
    <t>203</t>
  </si>
  <si>
    <t>PL/JA/06022</t>
  </si>
  <si>
    <t>199</t>
  </si>
  <si>
    <t>KODALA</t>
  </si>
  <si>
    <t>PL/JA/06025</t>
  </si>
  <si>
    <t>200</t>
  </si>
  <si>
    <t>PL/JA/06038</t>
  </si>
  <si>
    <t>205</t>
  </si>
  <si>
    <t>PL/JA/06054</t>
  </si>
  <si>
    <t>206</t>
  </si>
  <si>
    <t>PL/JA/06075</t>
  </si>
  <si>
    <t>204</t>
  </si>
  <si>
    <t>PL/JA/06092</t>
  </si>
  <si>
    <t>202</t>
  </si>
  <si>
    <t>21/6/2024</t>
  </si>
  <si>
    <t>PL/JA/06217</t>
  </si>
  <si>
    <t>201</t>
  </si>
  <si>
    <t>(RUPEES THIRTEEN THOUSAND THREE HUNDRED TWENTY FIVE ONLY)</t>
  </si>
  <si>
    <t>Bill Date: 30/06/2024
Bill NO : 10657
Total Amount: 13325.00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</si>
</sst>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161925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291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A7" workbookViewId="0">
      <selection activeCell="U19" sqref="U19"/>
    </sheetView>
  </sheetViews>
  <sheetFormatPr defaultColWidth="3.5703125" defaultRowHeight="15"/>
  <cols>
    <col min="1" max="1" width="3.42578125" style="1" bestFit="1" customWidth="1"/>
    <col min="2" max="2" width="10.140625" style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4" style="1" customWidth="1"/>
    <col min="7" max="7" width="5.85546875" style="1" customWidth="1"/>
    <col min="8" max="8" width="7" style="2" customWidth="1"/>
    <col min="9" max="9" width="6.7109375" style="2" customWidth="1"/>
    <col min="10" max="10" width="7.140625" style="2" bestFit="1" customWidth="1"/>
    <col min="11" max="11" width="7.140625" style="2" customWidth="1"/>
    <col min="12" max="12" width="9" style="2" customWidth="1"/>
    <col min="13" max="21" width="3.5703125" style="1"/>
    <col min="22" max="22" width="8.5703125" style="1" bestFit="1" customWidth="1"/>
    <col min="23" max="16384" width="3.5703125" style="1"/>
  </cols>
  <sheetData>
    <row r="1" spans="1:22" ht="82.5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22" ht="77.25" customHeight="1">
      <c r="A2" s="15" t="s">
        <v>24</v>
      </c>
      <c r="B2" s="16"/>
      <c r="C2" s="16"/>
      <c r="D2" s="16"/>
      <c r="E2" s="16"/>
      <c r="F2" s="16"/>
      <c r="G2" s="16"/>
      <c r="H2" s="17"/>
      <c r="I2" s="18" t="s">
        <v>77</v>
      </c>
      <c r="J2" s="18"/>
      <c r="K2" s="18"/>
      <c r="L2" s="18"/>
      <c r="V2" s="2"/>
    </row>
    <row r="3" spans="1:22" ht="15" customHeight="1">
      <c r="A3" s="4" t="s">
        <v>18</v>
      </c>
      <c r="B3" s="4" t="s">
        <v>9</v>
      </c>
      <c r="C3" s="4" t="s">
        <v>19</v>
      </c>
      <c r="D3" s="4" t="s">
        <v>20</v>
      </c>
      <c r="E3" s="4" t="s">
        <v>7</v>
      </c>
      <c r="F3" s="4" t="s">
        <v>16</v>
      </c>
      <c r="G3" s="4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</row>
    <row r="4" spans="1:22" ht="15" customHeight="1">
      <c r="A4" s="6">
        <v>1</v>
      </c>
      <c r="B4" s="7" t="s">
        <v>26</v>
      </c>
      <c r="C4" s="7" t="s">
        <v>27</v>
      </c>
      <c r="D4" s="7" t="s">
        <v>28</v>
      </c>
      <c r="E4" s="8" t="s">
        <v>8</v>
      </c>
      <c r="F4" s="8" t="s">
        <v>22</v>
      </c>
      <c r="G4" s="7">
        <v>2</v>
      </c>
      <c r="H4" s="9">
        <f>VLOOKUP(F4,'[1]RAVI MARKETING'!$C$3:$D$98,2,FALSE)</f>
        <v>81</v>
      </c>
      <c r="I4" s="9">
        <f t="shared" ref="I4:I23" si="0">G4*1</f>
        <v>2</v>
      </c>
      <c r="J4" s="9">
        <f t="shared" ref="J4:J23" si="1">G4*8</f>
        <v>16</v>
      </c>
      <c r="K4" s="9">
        <v>25</v>
      </c>
      <c r="L4" s="9">
        <f>G4*H4+I4+J4+K4</f>
        <v>205</v>
      </c>
    </row>
    <row r="5" spans="1:22" ht="15" customHeight="1">
      <c r="A5" s="6">
        <v>2</v>
      </c>
      <c r="B5" s="7" t="s">
        <v>29</v>
      </c>
      <c r="C5" s="7" t="s">
        <v>30</v>
      </c>
      <c r="D5" s="7" t="s">
        <v>31</v>
      </c>
      <c r="E5" s="8" t="s">
        <v>8</v>
      </c>
      <c r="F5" s="8" t="s">
        <v>32</v>
      </c>
      <c r="G5" s="7">
        <v>5</v>
      </c>
      <c r="H5" s="9">
        <f>VLOOKUP(F5,'[1]RAVI MARKETING'!$C$3:$D$98,2,FALSE)</f>
        <v>62</v>
      </c>
      <c r="I5" s="9">
        <f t="shared" si="0"/>
        <v>5</v>
      </c>
      <c r="J5" s="9">
        <f t="shared" si="1"/>
        <v>40</v>
      </c>
      <c r="K5" s="9">
        <v>25</v>
      </c>
      <c r="L5" s="9">
        <f t="shared" ref="L5:L23" si="2">G5*H5+I5+J5+K5</f>
        <v>380</v>
      </c>
    </row>
    <row r="6" spans="1:22" ht="15" customHeight="1">
      <c r="A6" s="6">
        <v>3</v>
      </c>
      <c r="B6" s="7" t="s">
        <v>29</v>
      </c>
      <c r="C6" s="7" t="s">
        <v>33</v>
      </c>
      <c r="D6" s="7" t="s">
        <v>34</v>
      </c>
      <c r="E6" s="8" t="s">
        <v>8</v>
      </c>
      <c r="F6" s="7" t="s">
        <v>21</v>
      </c>
      <c r="G6" s="7">
        <v>9</v>
      </c>
      <c r="H6" s="9">
        <f>VLOOKUP(F6,'[1]RAVI MARKETING'!$C$3:$D$98,2,FALSE)</f>
        <v>81</v>
      </c>
      <c r="I6" s="9">
        <f t="shared" si="0"/>
        <v>9</v>
      </c>
      <c r="J6" s="9">
        <f t="shared" si="1"/>
        <v>72</v>
      </c>
      <c r="K6" s="9">
        <v>25</v>
      </c>
      <c r="L6" s="9">
        <f t="shared" si="2"/>
        <v>835</v>
      </c>
    </row>
    <row r="7" spans="1:22" ht="15" customHeight="1">
      <c r="A7" s="6">
        <v>4</v>
      </c>
      <c r="B7" s="7" t="s">
        <v>29</v>
      </c>
      <c r="C7" s="7" t="s">
        <v>35</v>
      </c>
      <c r="D7" s="7" t="s">
        <v>36</v>
      </c>
      <c r="E7" s="8" t="s">
        <v>8</v>
      </c>
      <c r="F7" s="7" t="s">
        <v>37</v>
      </c>
      <c r="G7" s="7">
        <v>4</v>
      </c>
      <c r="H7" s="9">
        <f>VLOOKUP(F7,'[1]RAVI MARKETING'!$C$3:$D$98,2,FALSE)</f>
        <v>62</v>
      </c>
      <c r="I7" s="9">
        <f t="shared" si="0"/>
        <v>4</v>
      </c>
      <c r="J7" s="9">
        <f t="shared" si="1"/>
        <v>32</v>
      </c>
      <c r="K7" s="9">
        <v>25</v>
      </c>
      <c r="L7" s="9">
        <f t="shared" si="2"/>
        <v>309</v>
      </c>
    </row>
    <row r="8" spans="1:22" ht="15" customHeight="1">
      <c r="A8" s="6">
        <v>5</v>
      </c>
      <c r="B8" s="7" t="s">
        <v>29</v>
      </c>
      <c r="C8" s="7" t="s">
        <v>38</v>
      </c>
      <c r="D8" s="7" t="s">
        <v>39</v>
      </c>
      <c r="E8" s="8" t="s">
        <v>8</v>
      </c>
      <c r="F8" s="7" t="s">
        <v>23</v>
      </c>
      <c r="G8" s="7">
        <v>3</v>
      </c>
      <c r="H8" s="9">
        <f>VLOOKUP(F8,'[1]RAVI MARKETING'!$C$3:$D$98,2,FALSE)</f>
        <v>100</v>
      </c>
      <c r="I8" s="9">
        <f t="shared" si="0"/>
        <v>3</v>
      </c>
      <c r="J8" s="9">
        <f t="shared" si="1"/>
        <v>24</v>
      </c>
      <c r="K8" s="9">
        <v>25</v>
      </c>
      <c r="L8" s="9">
        <f t="shared" si="2"/>
        <v>352</v>
      </c>
    </row>
    <row r="9" spans="1:22" ht="15" customHeight="1">
      <c r="A9" s="6">
        <v>6</v>
      </c>
      <c r="B9" s="7" t="s">
        <v>29</v>
      </c>
      <c r="C9" s="7" t="s">
        <v>40</v>
      </c>
      <c r="D9" s="7" t="s">
        <v>41</v>
      </c>
      <c r="E9" s="8" t="s">
        <v>8</v>
      </c>
      <c r="F9" s="7" t="s">
        <v>42</v>
      </c>
      <c r="G9" s="7">
        <v>9</v>
      </c>
      <c r="H9" s="9">
        <f>VLOOKUP(F9,'[1]RAVI MARKETING'!$C$3:$D$98,2,FALSE)</f>
        <v>76</v>
      </c>
      <c r="I9" s="9">
        <f t="shared" si="0"/>
        <v>9</v>
      </c>
      <c r="J9" s="9">
        <f t="shared" si="1"/>
        <v>72</v>
      </c>
      <c r="K9" s="9">
        <v>25</v>
      </c>
      <c r="L9" s="9">
        <f t="shared" si="2"/>
        <v>790</v>
      </c>
    </row>
    <row r="10" spans="1:22" ht="15" customHeight="1">
      <c r="A10" s="6">
        <v>7</v>
      </c>
      <c r="B10" s="7" t="s">
        <v>43</v>
      </c>
      <c r="C10" s="7" t="s">
        <v>44</v>
      </c>
      <c r="D10" s="7" t="s">
        <v>45</v>
      </c>
      <c r="E10" s="8" t="s">
        <v>8</v>
      </c>
      <c r="F10" s="7" t="s">
        <v>2</v>
      </c>
      <c r="G10" s="7">
        <v>10</v>
      </c>
      <c r="H10" s="9">
        <f>VLOOKUP(F10,'[1]RAVI MARKETING'!$C$3:$D$98,2,FALSE)</f>
        <v>71</v>
      </c>
      <c r="I10" s="9">
        <f t="shared" si="0"/>
        <v>10</v>
      </c>
      <c r="J10" s="9">
        <f t="shared" si="1"/>
        <v>80</v>
      </c>
      <c r="K10" s="9">
        <v>25</v>
      </c>
      <c r="L10" s="9">
        <f t="shared" si="2"/>
        <v>825</v>
      </c>
    </row>
    <row r="11" spans="1:22" ht="15" customHeight="1">
      <c r="A11" s="6">
        <v>8</v>
      </c>
      <c r="B11" s="7" t="s">
        <v>46</v>
      </c>
      <c r="C11" s="7" t="s">
        <v>47</v>
      </c>
      <c r="D11" s="7" t="s">
        <v>48</v>
      </c>
      <c r="E11" s="8" t="s">
        <v>8</v>
      </c>
      <c r="F11" s="7" t="s">
        <v>1</v>
      </c>
      <c r="G11" s="7">
        <v>6</v>
      </c>
      <c r="H11" s="9">
        <f>VLOOKUP(F11,'[1]RAVI MARKETING'!$C$3:$D$98,2,FALSE)</f>
        <v>85</v>
      </c>
      <c r="I11" s="9">
        <f t="shared" si="0"/>
        <v>6</v>
      </c>
      <c r="J11" s="9">
        <f t="shared" si="1"/>
        <v>48</v>
      </c>
      <c r="K11" s="9">
        <v>25</v>
      </c>
      <c r="L11" s="9">
        <f t="shared" si="2"/>
        <v>589</v>
      </c>
    </row>
    <row r="12" spans="1:22" ht="15" customHeight="1">
      <c r="A12" s="6">
        <v>9</v>
      </c>
      <c r="B12" s="7" t="s">
        <v>46</v>
      </c>
      <c r="C12" s="7" t="s">
        <v>49</v>
      </c>
      <c r="D12" s="7" t="s">
        <v>50</v>
      </c>
      <c r="E12" s="8" t="s">
        <v>8</v>
      </c>
      <c r="F12" s="7" t="s">
        <v>1</v>
      </c>
      <c r="G12" s="7">
        <v>2</v>
      </c>
      <c r="H12" s="9">
        <f>VLOOKUP(F12,'[1]RAVI MARKETING'!$C$3:$D$98,2,FALSE)</f>
        <v>85</v>
      </c>
      <c r="I12" s="9">
        <f t="shared" si="0"/>
        <v>2</v>
      </c>
      <c r="J12" s="9">
        <f t="shared" si="1"/>
        <v>16</v>
      </c>
      <c r="K12" s="9">
        <v>25</v>
      </c>
      <c r="L12" s="9">
        <f t="shared" si="2"/>
        <v>213</v>
      </c>
    </row>
    <row r="13" spans="1:22" ht="15" customHeight="1">
      <c r="A13" s="6">
        <v>10</v>
      </c>
      <c r="B13" s="7" t="s">
        <v>46</v>
      </c>
      <c r="C13" s="7" t="s">
        <v>51</v>
      </c>
      <c r="D13" s="7" t="s">
        <v>52</v>
      </c>
      <c r="E13" s="8" t="s">
        <v>8</v>
      </c>
      <c r="F13" s="7" t="s">
        <v>2</v>
      </c>
      <c r="G13" s="7">
        <v>8</v>
      </c>
      <c r="H13" s="9">
        <f>VLOOKUP(F13,'[1]RAVI MARKETING'!$C$3:$D$98,2,FALSE)</f>
        <v>71</v>
      </c>
      <c r="I13" s="9">
        <f t="shared" si="0"/>
        <v>8</v>
      </c>
      <c r="J13" s="9">
        <f t="shared" si="1"/>
        <v>64</v>
      </c>
      <c r="K13" s="9">
        <v>25</v>
      </c>
      <c r="L13" s="9">
        <f t="shared" si="2"/>
        <v>665</v>
      </c>
    </row>
    <row r="14" spans="1:22" ht="15" customHeight="1">
      <c r="A14" s="6">
        <v>11</v>
      </c>
      <c r="B14" s="7" t="s">
        <v>46</v>
      </c>
      <c r="C14" s="7" t="s">
        <v>53</v>
      </c>
      <c r="D14" s="7" t="s">
        <v>54</v>
      </c>
      <c r="E14" s="8" t="s">
        <v>8</v>
      </c>
      <c r="F14" s="7" t="s">
        <v>5</v>
      </c>
      <c r="G14" s="7">
        <v>5</v>
      </c>
      <c r="H14" s="9">
        <f>VLOOKUP(F14,'[1]RAVI MARKETING'!$C$3:$D$98,2,FALSE)</f>
        <v>110</v>
      </c>
      <c r="I14" s="9">
        <f t="shared" si="0"/>
        <v>5</v>
      </c>
      <c r="J14" s="9">
        <f t="shared" si="1"/>
        <v>40</v>
      </c>
      <c r="K14" s="9">
        <v>25</v>
      </c>
      <c r="L14" s="9">
        <f t="shared" si="2"/>
        <v>620</v>
      </c>
    </row>
    <row r="15" spans="1:22" ht="15" customHeight="1">
      <c r="A15" s="6">
        <v>12</v>
      </c>
      <c r="B15" s="7" t="s">
        <v>46</v>
      </c>
      <c r="C15" s="7" t="s">
        <v>55</v>
      </c>
      <c r="D15" s="7" t="s">
        <v>56</v>
      </c>
      <c r="E15" s="8" t="s">
        <v>8</v>
      </c>
      <c r="F15" s="7" t="s">
        <v>21</v>
      </c>
      <c r="G15" s="7">
        <v>12</v>
      </c>
      <c r="H15" s="9">
        <f>VLOOKUP(F15,'[1]RAVI MARKETING'!$C$3:$D$98,2,FALSE)</f>
        <v>81</v>
      </c>
      <c r="I15" s="9">
        <f t="shared" si="0"/>
        <v>12</v>
      </c>
      <c r="J15" s="9">
        <f t="shared" si="1"/>
        <v>96</v>
      </c>
      <c r="K15" s="9">
        <v>25</v>
      </c>
      <c r="L15" s="9">
        <f t="shared" si="2"/>
        <v>1105</v>
      </c>
    </row>
    <row r="16" spans="1:22" ht="15" customHeight="1">
      <c r="A16" s="6">
        <v>13</v>
      </c>
      <c r="B16" s="7" t="s">
        <v>57</v>
      </c>
      <c r="C16" s="7" t="s">
        <v>58</v>
      </c>
      <c r="D16" s="7" t="s">
        <v>59</v>
      </c>
      <c r="E16" s="8" t="s">
        <v>8</v>
      </c>
      <c r="F16" s="7" t="s">
        <v>23</v>
      </c>
      <c r="G16" s="7">
        <v>19</v>
      </c>
      <c r="H16" s="9">
        <f>VLOOKUP(F16,'[1]RAVI MARKETING'!$C$3:$D$98,2,FALSE)</f>
        <v>100</v>
      </c>
      <c r="I16" s="9">
        <f t="shared" si="0"/>
        <v>19</v>
      </c>
      <c r="J16" s="9">
        <f t="shared" si="1"/>
        <v>152</v>
      </c>
      <c r="K16" s="9">
        <v>25</v>
      </c>
      <c r="L16" s="9">
        <f t="shared" si="2"/>
        <v>2096</v>
      </c>
    </row>
    <row r="17" spans="1:12" ht="15" customHeight="1">
      <c r="A17" s="6">
        <v>14</v>
      </c>
      <c r="B17" s="7" t="s">
        <v>57</v>
      </c>
      <c r="C17" s="7" t="s">
        <v>60</v>
      </c>
      <c r="D17" s="7" t="s">
        <v>61</v>
      </c>
      <c r="E17" s="8" t="s">
        <v>8</v>
      </c>
      <c r="F17" s="7" t="s">
        <v>62</v>
      </c>
      <c r="G17" s="7">
        <v>14</v>
      </c>
      <c r="H17" s="9">
        <f>VLOOKUP(F17,'[1]RAVI MARKETING'!$C$3:$D$98,2,FALSE)</f>
        <v>80</v>
      </c>
      <c r="I17" s="9">
        <f t="shared" si="0"/>
        <v>14</v>
      </c>
      <c r="J17" s="9">
        <f t="shared" si="1"/>
        <v>112</v>
      </c>
      <c r="K17" s="9">
        <v>25</v>
      </c>
      <c r="L17" s="9">
        <f t="shared" si="2"/>
        <v>1271</v>
      </c>
    </row>
    <row r="18" spans="1:12" ht="15" customHeight="1">
      <c r="A18" s="6">
        <v>15</v>
      </c>
      <c r="B18" s="7" t="s">
        <v>57</v>
      </c>
      <c r="C18" s="7" t="s">
        <v>63</v>
      </c>
      <c r="D18" s="7" t="s">
        <v>64</v>
      </c>
      <c r="E18" s="8" t="s">
        <v>8</v>
      </c>
      <c r="F18" s="7" t="s">
        <v>2</v>
      </c>
      <c r="G18" s="7">
        <v>11</v>
      </c>
      <c r="H18" s="9">
        <f>VLOOKUP(F18,'[1]RAVI MARKETING'!$C$3:$D$98,2,FALSE)</f>
        <v>71</v>
      </c>
      <c r="I18" s="9">
        <f t="shared" si="0"/>
        <v>11</v>
      </c>
      <c r="J18" s="9">
        <f t="shared" si="1"/>
        <v>88</v>
      </c>
      <c r="K18" s="9">
        <v>25</v>
      </c>
      <c r="L18" s="9">
        <f t="shared" si="2"/>
        <v>905</v>
      </c>
    </row>
    <row r="19" spans="1:12" ht="15" customHeight="1">
      <c r="A19" s="6">
        <v>16</v>
      </c>
      <c r="B19" s="7" t="s">
        <v>57</v>
      </c>
      <c r="C19" s="7" t="s">
        <v>65</v>
      </c>
      <c r="D19" s="7" t="s">
        <v>66</v>
      </c>
      <c r="E19" s="8" t="s">
        <v>8</v>
      </c>
      <c r="F19" s="7" t="s">
        <v>3</v>
      </c>
      <c r="G19" s="7">
        <v>3</v>
      </c>
      <c r="H19" s="9">
        <f>VLOOKUP(F19,'[1]RAVI MARKETING'!$C$3:$D$98,2,FALSE)</f>
        <v>62</v>
      </c>
      <c r="I19" s="9">
        <f t="shared" si="0"/>
        <v>3</v>
      </c>
      <c r="J19" s="9">
        <f t="shared" si="1"/>
        <v>24</v>
      </c>
      <c r="K19" s="9">
        <v>25</v>
      </c>
      <c r="L19" s="9">
        <f t="shared" si="2"/>
        <v>238</v>
      </c>
    </row>
    <row r="20" spans="1:12" ht="15" customHeight="1">
      <c r="A20" s="6">
        <v>17</v>
      </c>
      <c r="B20" s="7" t="s">
        <v>57</v>
      </c>
      <c r="C20" s="7" t="s">
        <v>67</v>
      </c>
      <c r="D20" s="7" t="s">
        <v>68</v>
      </c>
      <c r="E20" s="8" t="s">
        <v>8</v>
      </c>
      <c r="F20" s="7" t="s">
        <v>21</v>
      </c>
      <c r="G20" s="7">
        <v>3</v>
      </c>
      <c r="H20" s="9">
        <f>VLOOKUP(F20,'[1]RAVI MARKETING'!$C$3:$D$98,2,FALSE)</f>
        <v>81</v>
      </c>
      <c r="I20" s="9">
        <f t="shared" si="0"/>
        <v>3</v>
      </c>
      <c r="J20" s="9">
        <f t="shared" si="1"/>
        <v>24</v>
      </c>
      <c r="K20" s="9">
        <v>25</v>
      </c>
      <c r="L20" s="9">
        <f t="shared" si="2"/>
        <v>295</v>
      </c>
    </row>
    <row r="21" spans="1:12" ht="15" customHeight="1">
      <c r="A21" s="6">
        <v>18</v>
      </c>
      <c r="B21" s="7" t="s">
        <v>57</v>
      </c>
      <c r="C21" s="7" t="s">
        <v>69</v>
      </c>
      <c r="D21" s="7" t="s">
        <v>70</v>
      </c>
      <c r="E21" s="8" t="s">
        <v>8</v>
      </c>
      <c r="F21" s="7" t="s">
        <v>2</v>
      </c>
      <c r="G21" s="7">
        <v>3</v>
      </c>
      <c r="H21" s="9">
        <f>VLOOKUP(F21,'[1]RAVI MARKETING'!$C$3:$D$98,2,FALSE)</f>
        <v>71</v>
      </c>
      <c r="I21" s="9">
        <f t="shared" si="0"/>
        <v>3</v>
      </c>
      <c r="J21" s="9">
        <f t="shared" si="1"/>
        <v>24</v>
      </c>
      <c r="K21" s="9">
        <v>25</v>
      </c>
      <c r="L21" s="9">
        <f t="shared" si="2"/>
        <v>265</v>
      </c>
    </row>
    <row r="22" spans="1:12" ht="15" customHeight="1">
      <c r="A22" s="6">
        <v>19</v>
      </c>
      <c r="B22" s="7" t="s">
        <v>57</v>
      </c>
      <c r="C22" s="7" t="s">
        <v>71</v>
      </c>
      <c r="D22" s="7" t="s">
        <v>72</v>
      </c>
      <c r="E22" s="8" t="s">
        <v>8</v>
      </c>
      <c r="F22" s="7" t="s">
        <v>4</v>
      </c>
      <c r="G22" s="7">
        <v>6</v>
      </c>
      <c r="H22" s="9">
        <f>VLOOKUP(F22,'[1]RAVI MARKETING'!$C$3:$D$98,2,FALSE)</f>
        <v>62</v>
      </c>
      <c r="I22" s="9">
        <f t="shared" si="0"/>
        <v>6</v>
      </c>
      <c r="J22" s="9">
        <f t="shared" si="1"/>
        <v>48</v>
      </c>
      <c r="K22" s="9">
        <v>25</v>
      </c>
      <c r="L22" s="9">
        <f t="shared" si="2"/>
        <v>451</v>
      </c>
    </row>
    <row r="23" spans="1:12" ht="15" customHeight="1">
      <c r="A23" s="6">
        <v>20</v>
      </c>
      <c r="B23" s="7" t="s">
        <v>73</v>
      </c>
      <c r="C23" s="7" t="s">
        <v>74</v>
      </c>
      <c r="D23" s="7" t="s">
        <v>75</v>
      </c>
      <c r="E23" s="8" t="s">
        <v>8</v>
      </c>
      <c r="F23" s="7" t="s">
        <v>6</v>
      </c>
      <c r="G23" s="7">
        <v>11</v>
      </c>
      <c r="H23" s="9">
        <f>VLOOKUP(F23,'[1]RAVI MARKETING'!$C$3:$D$98,2,FALSE)</f>
        <v>72</v>
      </c>
      <c r="I23" s="9">
        <f t="shared" si="0"/>
        <v>11</v>
      </c>
      <c r="J23" s="9">
        <f t="shared" si="1"/>
        <v>88</v>
      </c>
      <c r="K23" s="9">
        <v>25</v>
      </c>
      <c r="L23" s="9">
        <f t="shared" si="2"/>
        <v>916</v>
      </c>
    </row>
    <row r="24" spans="1:12" ht="15" customHeight="1">
      <c r="A24" s="19" t="s">
        <v>76</v>
      </c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10">
        <f>SUM(L4:L23)</f>
        <v>13325</v>
      </c>
    </row>
    <row r="25" spans="1:12" ht="15" customHeight="1">
      <c r="A25" s="11"/>
      <c r="B25"/>
      <c r="C25"/>
      <c r="D25"/>
      <c r="E25"/>
      <c r="F25"/>
      <c r="G25" s="6">
        <f>SUM(G4:G23)</f>
        <v>145</v>
      </c>
      <c r="H25" s="12"/>
      <c r="I25" s="12"/>
      <c r="J25" s="12"/>
      <c r="K25" s="12"/>
      <c r="L25" s="12"/>
    </row>
    <row r="26" spans="1:12" s="3" customFormat="1" ht="30" customHeight="1">
      <c r="A26" s="13" t="s">
        <v>25</v>
      </c>
      <c r="B26" s="13"/>
      <c r="C26" s="13"/>
      <c r="D26" s="13"/>
      <c r="E26" s="13"/>
      <c r="F26" s="13"/>
      <c r="G26" s="13"/>
      <c r="H26" s="14"/>
      <c r="I26" s="14"/>
      <c r="J26" s="14"/>
      <c r="K26" s="14"/>
      <c r="L26" s="14"/>
    </row>
    <row r="27" spans="1:12" s="3" customFormat="1" ht="48" customHeight="1">
      <c r="A27" s="13" t="s">
        <v>17</v>
      </c>
      <c r="B27" s="13"/>
      <c r="C27" s="13"/>
      <c r="D27" s="13"/>
      <c r="E27" s="13"/>
      <c r="F27" s="13"/>
      <c r="G27" s="13"/>
      <c r="H27" s="14"/>
      <c r="I27" s="14"/>
      <c r="J27" s="14"/>
      <c r="K27" s="14"/>
      <c r="L27" s="14"/>
    </row>
  </sheetData>
  <sortState ref="B4:L81">
    <sortCondition ref="B4:B81"/>
    <sortCondition ref="C4:C81"/>
  </sortState>
  <mergeCells count="7">
    <mergeCell ref="A26:L26"/>
    <mergeCell ref="A27:L27"/>
    <mergeCell ref="A1:H1"/>
    <mergeCell ref="A2:H2"/>
    <mergeCell ref="I1:L1"/>
    <mergeCell ref="I2:L2"/>
    <mergeCell ref="A24:K24"/>
  </mergeCells>
  <conditionalFormatting sqref="C3:C1048576">
    <cfRule type="duplicateValues" dxfId="0" priority="1"/>
  </conditionalFormatting>
  <pageMargins left="0.32" right="0.27559055118110237" top="0.59055118110236227" bottom="0.55118110236220474" header="0.31496062992125984" footer="0.23622047244094491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2024-07-15T06:17:40Z</cp:lastPrinted>
  <dcterms:created xsi:type="dcterms:W3CDTF">2024-05-17T05:38:11Z</dcterms:created>
  <dcterms:modified xsi:type="dcterms:W3CDTF">2024-07-17T10:45:17Z</dcterms:modified>
</cp:coreProperties>
</file>