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J15" l="1"/>
  <c r="J14"/>
  <c r="J13"/>
  <c r="J12"/>
  <c r="J11"/>
  <c r="J10"/>
  <c r="J9"/>
  <c r="J8"/>
  <c r="J7"/>
  <c r="J6"/>
  <c r="J5"/>
  <c r="J4"/>
  <c r="I15"/>
  <c r="L15" s="1"/>
  <c r="I14"/>
  <c r="I13"/>
  <c r="L13" s="1"/>
  <c r="I12"/>
  <c r="I11"/>
  <c r="L11" s="1"/>
  <c r="I10"/>
  <c r="I9"/>
  <c r="I8"/>
  <c r="I7"/>
  <c r="I6"/>
  <c r="I5"/>
  <c r="I4"/>
  <c r="H14"/>
  <c r="L14" s="1"/>
  <c r="H12"/>
  <c r="L12" s="1"/>
  <c r="H10"/>
  <c r="L10" s="1"/>
  <c r="H9"/>
  <c r="L9" s="1"/>
  <c r="H8"/>
  <c r="L8" s="1"/>
  <c r="H7"/>
  <c r="L7" s="1"/>
  <c r="H6"/>
  <c r="L6" s="1"/>
  <c r="H5"/>
  <c r="L5" s="1"/>
  <c r="H4"/>
  <c r="L4" s="1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<sst xmlns="http://schemas.openxmlformats.org/spreadsheetml/2006/main" count="78" uniqueCount="57">
  <si>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</si>
  <si>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SARATHI AGENCIES
Address: HOLDING NO. 814/1048,WARD NO.7  BIJU PATNAYAK CHHAK TULASIPUR ,9861994380
GST No:21AAWPB4386N1Z8
C &amp; F Name:</t>
  </si>
  <si>
    <t>Sl No</t>
  </si>
  <si>
    <t>Date</t>
  </si>
  <si>
    <t>LR No #</t>
  </si>
  <si>
    <t>Case</t>
  </si>
  <si>
    <t>Rate</t>
  </si>
  <si>
    <t>Ham</t>
  </si>
  <si>
    <t>DD</t>
  </si>
  <si>
    <t>Lr</t>
  </si>
  <si>
    <t>Amount</t>
  </si>
  <si>
    <t>15/3/2022</t>
  </si>
  <si>
    <t>PL/MA/21763/21-22</t>
  </si>
  <si>
    <t>965</t>
  </si>
  <si>
    <t>16/3/2022</t>
  </si>
  <si>
    <t>PL/DO/24326/21-22</t>
  </si>
  <si>
    <t>980</t>
  </si>
  <si>
    <t>17/3/2022</t>
  </si>
  <si>
    <t>PL/DO/24440/21-22</t>
  </si>
  <si>
    <t>982</t>
  </si>
  <si>
    <t>22/3/2022</t>
  </si>
  <si>
    <t>PL/DO/24754/21-22</t>
  </si>
  <si>
    <t>996</t>
  </si>
  <si>
    <t>23/3/2022</t>
  </si>
  <si>
    <t>PL/DO/24744/21-22</t>
  </si>
  <si>
    <t>999</t>
  </si>
  <si>
    <t>PL/DO/24812/21-22</t>
  </si>
  <si>
    <t>1003</t>
  </si>
  <si>
    <t>PL/DO/24814/21-22</t>
  </si>
  <si>
    <t>1009</t>
  </si>
  <si>
    <t>30/3/2022</t>
  </si>
  <si>
    <t>PL/DO/25270/21-22</t>
  </si>
  <si>
    <t>1031</t>
  </si>
  <si>
    <t>PL/DO/25280/21-22</t>
  </si>
  <si>
    <t>1030</t>
  </si>
  <si>
    <t>PL/DO/25282/21-22</t>
  </si>
  <si>
    <t>1040</t>
  </si>
  <si>
    <t>31/3/2022</t>
  </si>
  <si>
    <t>PL/MA/22746/21-22</t>
  </si>
  <si>
    <t>1042</t>
  </si>
  <si>
    <t>PL/DO/25358/21-22</t>
  </si>
  <si>
    <t>1045</t>
  </si>
  <si>
    <t>Kindly, verify &amp; confirm within 7 days, else GST will be filed by 20th March, 2022. 
GST to be paid by Consignor under Reverse Charge Mechanism(RCM) as per GST.</t>
  </si>
  <si>
    <t>Thanking you for your business.
PRAGATI LOGISTICS</t>
  </si>
  <si>
    <t>KEONJHAR</t>
  </si>
  <si>
    <t>NIALI</t>
  </si>
  <si>
    <t>KENDRAPARA</t>
  </si>
  <si>
    <t>JAJPUR ROAD</t>
  </si>
  <si>
    <t>PATTAMUNDAI</t>
  </si>
  <si>
    <t>PARADEEP</t>
  </si>
  <si>
    <t>RAHAMA</t>
  </si>
  <si>
    <t>FROM</t>
  </si>
  <si>
    <t>TO</t>
  </si>
  <si>
    <t>CTC</t>
  </si>
  <si>
    <t>INV.NO</t>
  </si>
  <si>
    <t>Bill Date:03/31/2022
Bill #:Inv-54694/21-22
Total Amount:2795.00
Bill Range:03/01/2022 to 03/31/2022</t>
  </si>
  <si>
    <t>(RUPEES TWO THOUSAND SEVEN HUNDRED NINETY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</si>
</sst>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4</xdr:col>
      <xdr:colOff>295275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"/>
          <a:ext cx="2686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8" sqref="P8"/>
    </sheetView>
  </sheetViews>
  <sheetFormatPr defaultRowHeight="15"/>
  <cols>
    <col min="1" max="1" width="3.85546875" style="1" customWidth="1"/>
    <col min="2" max="2" width="9.7109375" style="1" bestFit="1" customWidth="1"/>
    <col min="3" max="3" width="18.5703125" style="1" bestFit="1" customWidth="1"/>
    <col min="4" max="4" width="6.42578125" style="1" bestFit="1" customWidth="1"/>
    <col min="5" max="5" width="14.42578125" style="1" bestFit="1" customWidth="1"/>
    <col min="6" max="6" width="5.5703125" style="1" customWidth="1"/>
    <col min="7" max="7" width="5.28515625" style="1" bestFit="1" customWidth="1"/>
    <col min="8" max="8" width="6.85546875" style="2" bestFit="1" customWidth="1"/>
    <col min="9" max="9" width="6.28515625" style="2" bestFit="1" customWidth="1"/>
    <col min="10" max="11" width="6.85546875" style="2" bestFit="1" customWidth="1"/>
    <col min="12" max="12" width="9.7109375" style="2" customWidth="1"/>
    <col min="13" max="13" width="9.140625" style="1" customWidth="1"/>
    <col min="14" max="16384" width="9.140625" style="1"/>
  </cols>
  <sheetData>
    <row r="1" spans="1:12" s="3" customFormat="1" ht="90" customHeight="1">
      <c r="A1" s="12"/>
      <c r="B1" s="13"/>
      <c r="C1" s="13"/>
      <c r="D1" s="13"/>
      <c r="E1" s="14"/>
      <c r="F1" s="9" t="s">
        <v>0</v>
      </c>
      <c r="G1" s="10"/>
      <c r="H1" s="10"/>
      <c r="I1" s="10"/>
      <c r="J1" s="10"/>
      <c r="K1" s="10"/>
      <c r="L1" s="11"/>
    </row>
    <row r="2" spans="1:12" s="3" customFormat="1" ht="90" customHeight="1">
      <c r="A2" s="15" t="s">
        <v>1</v>
      </c>
      <c r="B2" s="16"/>
      <c r="C2" s="16"/>
      <c r="D2" s="16"/>
      <c r="E2" s="17"/>
      <c r="F2" s="24" t="s">
        <v>55</v>
      </c>
      <c r="G2" s="25"/>
      <c r="H2" s="25"/>
      <c r="I2" s="25"/>
      <c r="J2" s="25"/>
      <c r="K2" s="25"/>
      <c r="L2" s="26"/>
    </row>
    <row r="3" spans="1:12" s="3" customFormat="1" ht="30">
      <c r="A3" s="5" t="s">
        <v>2</v>
      </c>
      <c r="B3" s="5" t="s">
        <v>3</v>
      </c>
      <c r="C3" s="5" t="s">
        <v>4</v>
      </c>
      <c r="D3" s="5" t="s">
        <v>51</v>
      </c>
      <c r="E3" s="5" t="s">
        <v>52</v>
      </c>
      <c r="F3" s="5" t="s">
        <v>54</v>
      </c>
      <c r="G3" s="5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2" ht="15" customHeight="1">
      <c r="A4" s="4">
        <v>1</v>
      </c>
      <c r="B4" s="4" t="s">
        <v>11</v>
      </c>
      <c r="C4" s="4" t="s">
        <v>12</v>
      </c>
      <c r="D4" s="8" t="s">
        <v>53</v>
      </c>
      <c r="E4" s="4" t="s">
        <v>44</v>
      </c>
      <c r="F4" s="4" t="s">
        <v>13</v>
      </c>
      <c r="G4" s="4">
        <v>5</v>
      </c>
      <c r="H4" s="6">
        <f>VLOOKUP(E4,Invoice!$E$4:$H$23,4,FALSE)</f>
        <v>80</v>
      </c>
      <c r="I4" s="6">
        <f>G4*2</f>
        <v>10</v>
      </c>
      <c r="J4" s="6">
        <f>G4*12</f>
        <v>60</v>
      </c>
      <c r="K4" s="6">
        <v>50</v>
      </c>
      <c r="L4" s="6">
        <f>G4*H4+I4+J4+K4</f>
        <v>520</v>
      </c>
    </row>
    <row r="5" spans="1:12" ht="15" customHeight="1">
      <c r="A5" s="4">
        <v>2</v>
      </c>
      <c r="B5" s="4" t="s">
        <v>14</v>
      </c>
      <c r="C5" s="4" t="s">
        <v>15</v>
      </c>
      <c r="D5" s="8" t="s">
        <v>53</v>
      </c>
      <c r="E5" s="4" t="s">
        <v>45</v>
      </c>
      <c r="F5" s="4" t="s">
        <v>16</v>
      </c>
      <c r="G5" s="4">
        <v>2</v>
      </c>
      <c r="H5" s="6">
        <f>VLOOKUP(E5,Invoice!$E$4:$H$23,4,FALSE)</f>
        <v>80</v>
      </c>
      <c r="I5" s="6">
        <f t="shared" ref="I5:I15" si="0">G5*2</f>
        <v>4</v>
      </c>
      <c r="J5" s="6">
        <f t="shared" ref="J5:J15" si="1">G5*12</f>
        <v>24</v>
      </c>
      <c r="K5" s="6">
        <v>50</v>
      </c>
      <c r="L5" s="6">
        <f t="shared" ref="L5:L15" si="2">G5*H5+I5+J5+K5</f>
        <v>238</v>
      </c>
    </row>
    <row r="6" spans="1:12" ht="15" customHeight="1">
      <c r="A6" s="4">
        <v>3</v>
      </c>
      <c r="B6" s="4" t="s">
        <v>17</v>
      </c>
      <c r="C6" s="4" t="s">
        <v>18</v>
      </c>
      <c r="D6" s="8" t="s">
        <v>53</v>
      </c>
      <c r="E6" s="4" t="s">
        <v>45</v>
      </c>
      <c r="F6" s="4" t="s">
        <v>19</v>
      </c>
      <c r="G6" s="4">
        <v>3</v>
      </c>
      <c r="H6" s="6">
        <f>VLOOKUP(E6,Invoice!$E$4:$H$23,4,FALSE)</f>
        <v>80</v>
      </c>
      <c r="I6" s="6">
        <f t="shared" si="0"/>
        <v>6</v>
      </c>
      <c r="J6" s="6">
        <f t="shared" si="1"/>
        <v>36</v>
      </c>
      <c r="K6" s="6">
        <v>50</v>
      </c>
      <c r="L6" s="6">
        <f t="shared" si="2"/>
        <v>332</v>
      </c>
    </row>
    <row r="7" spans="1:12" ht="15" customHeight="1">
      <c r="A7" s="4">
        <v>4</v>
      </c>
      <c r="B7" s="4" t="s">
        <v>20</v>
      </c>
      <c r="C7" s="4" t="s">
        <v>21</v>
      </c>
      <c r="D7" s="8" t="s">
        <v>53</v>
      </c>
      <c r="E7" s="4" t="s">
        <v>46</v>
      </c>
      <c r="F7" s="4" t="s">
        <v>22</v>
      </c>
      <c r="G7" s="4">
        <v>1</v>
      </c>
      <c r="H7" s="6">
        <f>VLOOKUP(E7,Invoice!$E$4:$H$23,4,FALSE)</f>
        <v>55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119</v>
      </c>
    </row>
    <row r="8" spans="1:12" ht="15" customHeight="1">
      <c r="A8" s="4">
        <v>5</v>
      </c>
      <c r="B8" s="4" t="s">
        <v>23</v>
      </c>
      <c r="C8" s="4" t="s">
        <v>24</v>
      </c>
      <c r="D8" s="8" t="s">
        <v>53</v>
      </c>
      <c r="E8" s="4" t="s">
        <v>47</v>
      </c>
      <c r="F8" s="4" t="s">
        <v>25</v>
      </c>
      <c r="G8" s="4">
        <v>1</v>
      </c>
      <c r="H8" s="6">
        <f>VLOOKUP(E8,Invoice!$E$4:$H$23,4,FALSE)</f>
        <v>60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124</v>
      </c>
    </row>
    <row r="9" spans="1:12" ht="15" customHeight="1">
      <c r="A9" s="4">
        <v>6</v>
      </c>
      <c r="B9" s="4" t="s">
        <v>23</v>
      </c>
      <c r="C9" s="4" t="s">
        <v>26</v>
      </c>
      <c r="D9" s="8" t="s">
        <v>53</v>
      </c>
      <c r="E9" s="4" t="s">
        <v>47</v>
      </c>
      <c r="F9" s="4" t="s">
        <v>27</v>
      </c>
      <c r="G9" s="4">
        <v>1</v>
      </c>
      <c r="H9" s="6">
        <f>VLOOKUP(E9,Invoice!$E$4:$H$23,4,FALSE)</f>
        <v>60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124</v>
      </c>
    </row>
    <row r="10" spans="1:12" ht="15" customHeight="1">
      <c r="A10" s="4">
        <v>7</v>
      </c>
      <c r="B10" s="4" t="s">
        <v>23</v>
      </c>
      <c r="C10" s="4" t="s">
        <v>28</v>
      </c>
      <c r="D10" s="8" t="s">
        <v>53</v>
      </c>
      <c r="E10" s="4" t="s">
        <v>48</v>
      </c>
      <c r="F10" s="4" t="s">
        <v>29</v>
      </c>
      <c r="G10" s="4">
        <v>3</v>
      </c>
      <c r="H10" s="6">
        <f>VLOOKUP(E10,Invoice!$E$4:$H$23,4,FALSE)</f>
        <v>70</v>
      </c>
      <c r="I10" s="6">
        <f t="shared" si="0"/>
        <v>6</v>
      </c>
      <c r="J10" s="6">
        <f t="shared" si="1"/>
        <v>36</v>
      </c>
      <c r="K10" s="6">
        <v>50</v>
      </c>
      <c r="L10" s="6">
        <f t="shared" si="2"/>
        <v>302</v>
      </c>
    </row>
    <row r="11" spans="1:12" ht="15" customHeight="1">
      <c r="A11" s="4">
        <v>8</v>
      </c>
      <c r="B11" s="4" t="s">
        <v>30</v>
      </c>
      <c r="C11" s="4" t="s">
        <v>31</v>
      </c>
      <c r="D11" s="8" t="s">
        <v>53</v>
      </c>
      <c r="E11" s="4" t="s">
        <v>49</v>
      </c>
      <c r="F11" s="4" t="s">
        <v>32</v>
      </c>
      <c r="G11" s="4">
        <v>1</v>
      </c>
      <c r="H11" s="6">
        <v>70</v>
      </c>
      <c r="I11" s="6">
        <f t="shared" si="0"/>
        <v>2</v>
      </c>
      <c r="J11" s="6">
        <f t="shared" si="1"/>
        <v>12</v>
      </c>
      <c r="K11" s="6">
        <v>50</v>
      </c>
      <c r="L11" s="6">
        <f t="shared" si="2"/>
        <v>134</v>
      </c>
    </row>
    <row r="12" spans="1:12" ht="15" customHeight="1">
      <c r="A12" s="4">
        <v>9</v>
      </c>
      <c r="B12" s="4" t="s">
        <v>30</v>
      </c>
      <c r="C12" s="4" t="s">
        <v>33</v>
      </c>
      <c r="D12" s="8" t="s">
        <v>53</v>
      </c>
      <c r="E12" s="4" t="s">
        <v>50</v>
      </c>
      <c r="F12" s="4" t="s">
        <v>34</v>
      </c>
      <c r="G12" s="4">
        <v>2</v>
      </c>
      <c r="H12" s="6">
        <f>VLOOKUP(E12,Invoice!$E$4:$H$23,4,FALSE)</f>
        <v>80</v>
      </c>
      <c r="I12" s="6">
        <f t="shared" si="0"/>
        <v>4</v>
      </c>
      <c r="J12" s="6">
        <f t="shared" si="1"/>
        <v>24</v>
      </c>
      <c r="K12" s="6">
        <v>50</v>
      </c>
      <c r="L12" s="6">
        <f t="shared" si="2"/>
        <v>238</v>
      </c>
    </row>
    <row r="13" spans="1:12" ht="15" customHeight="1">
      <c r="A13" s="4">
        <v>10</v>
      </c>
      <c r="B13" s="4" t="s">
        <v>30</v>
      </c>
      <c r="C13" s="4" t="s">
        <v>35</v>
      </c>
      <c r="D13" s="8" t="s">
        <v>53</v>
      </c>
      <c r="E13" s="4" t="s">
        <v>49</v>
      </c>
      <c r="F13" s="4" t="s">
        <v>36</v>
      </c>
      <c r="G13" s="4">
        <v>1</v>
      </c>
      <c r="H13" s="6">
        <v>70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134</v>
      </c>
    </row>
    <row r="14" spans="1:12" ht="15" customHeight="1">
      <c r="A14" s="4">
        <v>11</v>
      </c>
      <c r="B14" s="4" t="s">
        <v>37</v>
      </c>
      <c r="C14" s="4" t="s">
        <v>38</v>
      </c>
      <c r="D14" s="8" t="s">
        <v>53</v>
      </c>
      <c r="E14" s="4" t="s">
        <v>44</v>
      </c>
      <c r="F14" s="4" t="s">
        <v>39</v>
      </c>
      <c r="G14" s="4">
        <v>1</v>
      </c>
      <c r="H14" s="6">
        <f>VLOOKUP(E14,Invoice!$E$4:$H$23,4,FALSE)</f>
        <v>80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144</v>
      </c>
    </row>
    <row r="15" spans="1:12" ht="15" customHeight="1">
      <c r="A15" s="4">
        <v>12</v>
      </c>
      <c r="B15" s="4" t="s">
        <v>37</v>
      </c>
      <c r="C15" s="4" t="s">
        <v>40</v>
      </c>
      <c r="D15" s="8" t="s">
        <v>53</v>
      </c>
      <c r="E15" s="4" t="s">
        <v>49</v>
      </c>
      <c r="F15" s="4" t="s">
        <v>41</v>
      </c>
      <c r="G15" s="4">
        <v>4</v>
      </c>
      <c r="H15" s="6">
        <v>70</v>
      </c>
      <c r="I15" s="6">
        <f t="shared" si="0"/>
        <v>8</v>
      </c>
      <c r="J15" s="6">
        <f t="shared" si="1"/>
        <v>48</v>
      </c>
      <c r="K15" s="6">
        <v>50</v>
      </c>
      <c r="L15" s="6">
        <f t="shared" si="2"/>
        <v>386</v>
      </c>
    </row>
    <row r="16" spans="1:12" s="3" customFormat="1">
      <c r="A16" s="18" t="s">
        <v>56</v>
      </c>
      <c r="B16" s="19"/>
      <c r="C16" s="19"/>
      <c r="D16" s="19"/>
      <c r="E16" s="19"/>
      <c r="F16" s="19"/>
      <c r="G16" s="19"/>
      <c r="H16" s="20"/>
      <c r="I16" s="20"/>
      <c r="J16" s="20"/>
      <c r="K16" s="21"/>
      <c r="L16" s="7">
        <f>SUM(L4:L15)</f>
        <v>2795</v>
      </c>
    </row>
    <row r="17" spans="1:12" s="3" customFormat="1" ht="30" customHeight="1">
      <c r="A17" s="22" t="s">
        <v>42</v>
      </c>
      <c r="B17" s="22"/>
      <c r="C17" s="22"/>
      <c r="D17" s="22"/>
      <c r="E17" s="22"/>
      <c r="F17" s="22"/>
      <c r="G17" s="22"/>
      <c r="H17" s="23"/>
      <c r="I17" s="23"/>
      <c r="J17" s="23"/>
      <c r="K17" s="23"/>
      <c r="L17" s="23"/>
    </row>
    <row r="18" spans="1:12" s="3" customFormat="1" ht="30" customHeight="1">
      <c r="A18" s="22" t="s">
        <v>43</v>
      </c>
      <c r="B18" s="22"/>
      <c r="C18" s="22"/>
      <c r="D18" s="22"/>
      <c r="E18" s="22"/>
      <c r="F18" s="22"/>
      <c r="G18" s="22"/>
      <c r="H18" s="23"/>
      <c r="I18" s="23"/>
      <c r="J18" s="23"/>
      <c r="K18" s="23"/>
      <c r="L18" s="23"/>
    </row>
  </sheetData>
  <mergeCells count="7">
    <mergeCell ref="A18:L18"/>
    <mergeCell ref="F2:L2"/>
    <mergeCell ref="F1:L1"/>
    <mergeCell ref="A1:E1"/>
    <mergeCell ref="A2:E2"/>
    <mergeCell ref="A16:K16"/>
    <mergeCell ref="A17:L17"/>
  </mergeCells>
  <pageMargins left="0.7" right="0.7" top="0.75" bottom="0.75" header="0.3" footer="0.3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MSINGH</cp:lastModifiedBy>
  <cp:lastPrinted>2022-04-09T12:34:39Z</cp:lastPrinted>
  <dcterms:created xsi:type="dcterms:W3CDTF">2022-04-09T05:21:49Z</dcterms:created>
  <dcterms:modified xsi:type="dcterms:W3CDTF">2022-04-09T12:34:41Z</dcterms:modified>
</cp:coreProperties>
</file>