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6" i="1"/>
  <c r="J5"/>
  <c r="J7"/>
  <c r="J4"/>
  <c r="I5"/>
  <c r="I6"/>
  <c r="I7"/>
  <c r="I4"/>
  <c r="H5"/>
  <c r="L5" s="1"/>
  <c r="H7"/>
  <c r="L7" s="1"/>
  <c r="H4"/>
  <c r="L4" s="1"/>
  <c r="L8" s="1"/>
</calcChain>
</file>

<file path=xl/sharedStrings.xml><?xml version="1.0" encoding="utf-8"?>
<sst xmlns="http://schemas.openxmlformats.org/spreadsheetml/2006/main" count="38" uniqueCount="33">
  <si>
    <t>INVOICE
PRAGATI LOGISTICS,SAMANTA SAHI KHUNTIA LANE,8984191006
GST No:21AGHPB9356M1Z9</t>
  </si>
  <si>
    <t>01/10/2024</t>
  </si>
  <si>
    <t>0277</t>
  </si>
  <si>
    <t>0268</t>
  </si>
  <si>
    <t>28/10/2024</t>
  </si>
  <si>
    <t>0319</t>
  </si>
  <si>
    <t>17/10/2024</t>
  </si>
  <si>
    <t>293</t>
  </si>
  <si>
    <t>Thanking you for your business.
PRAGATI LOGISTICS</t>
  </si>
  <si>
    <t>BALASORE</t>
  </si>
  <si>
    <t>JHUMPURA</t>
  </si>
  <si>
    <t>SAHADEVKHUNTA</t>
  </si>
  <si>
    <t>CTC</t>
  </si>
  <si>
    <t>PL/MA/09186</t>
  </si>
  <si>
    <t>PL/MA/09187</t>
  </si>
  <si>
    <t>PL/MA/09812</t>
  </si>
  <si>
    <t>PL/MA/10215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</si>
  <si>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</si>
  <si>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</si>
  <si>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</si>
  <si>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</si>
  <si>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</si>
  <si>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</si>
  <si>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</si>
  <si>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</si>
  <si>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</si>
  <si>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 xml:space="preserve">VIDHI VIDHAN LOGISTICSS
Address:DHANAWAT COMPLEX CUTTACK,9078824597
GST No:21AABPA0216D1Z2
</t>
  </si>
  <si>
    <t xml:space="preserve">Bill Date:31/10/2024
Bill NO : 24971
Total Amount:1542.00
</t>
  </si>
  <si>
    <t>Kindly, verify &amp; confirm within 7 days, else GST will be filed by 20th NOV., 2024. 
GST to be paid by Consignor under Reverse Charge Mechanism(RCM) as per GST.</t>
  </si>
  <si>
    <t>HML</t>
  </si>
  <si>
    <t>DD.CH.</t>
  </si>
  <si>
    <t>LR CH.</t>
  </si>
  <si>
    <t>(RUPEES ONE THOUSAND FIVE HUNDRED FORTY TWO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</si>
</sst>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57150</xdr:rowOff>
    </xdr:from>
    <xdr:to>
      <xdr:col>7</xdr:col>
      <xdr:colOff>152400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57150"/>
          <a:ext cx="40862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S9" sqref="S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6.28515625" style="2" customWidth="1"/>
    <col min="10" max="10" width="7.42578125" style="2" customWidth="1"/>
    <col min="11" max="11" width="7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66" customHeight="1">
      <c r="A2" s="21" t="s">
        <v>26</v>
      </c>
      <c r="B2" s="22"/>
      <c r="C2" s="22"/>
      <c r="D2" s="22"/>
      <c r="E2" s="22"/>
      <c r="F2" s="22"/>
      <c r="G2" s="22"/>
      <c r="H2" s="23"/>
      <c r="I2" s="25" t="s">
        <v>27</v>
      </c>
      <c r="J2" s="26"/>
      <c r="K2" s="26"/>
      <c r="L2" s="27"/>
    </row>
    <row r="3" spans="1:12" s="20" customFormat="1" ht="15" customHeight="1">
      <c r="A3" s="8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19" t="s">
        <v>24</v>
      </c>
      <c r="I3" s="19" t="s">
        <v>29</v>
      </c>
      <c r="J3" s="19" t="s">
        <v>30</v>
      </c>
      <c r="K3" s="19" t="s">
        <v>31</v>
      </c>
      <c r="L3" s="19" t="s">
        <v>25</v>
      </c>
    </row>
    <row r="4" spans="1:12" ht="15" customHeight="1">
      <c r="A4" s="24">
        <v>1</v>
      </c>
      <c r="B4" s="4" t="s">
        <v>1</v>
      </c>
      <c r="C4" s="4" t="s">
        <v>13</v>
      </c>
      <c r="D4" s="7" t="s">
        <v>12</v>
      </c>
      <c r="E4" s="4" t="s">
        <v>9</v>
      </c>
      <c r="F4" s="4" t="s">
        <v>2</v>
      </c>
      <c r="G4" s="4">
        <v>7</v>
      </c>
      <c r="H4" s="5">
        <f>VLOOKUP(E4,'[1]ANIK INDUSTRI'!$C$4:$D$91,2,FALSE)</f>
        <v>50</v>
      </c>
      <c r="I4" s="5">
        <f>G4*2</f>
        <v>14</v>
      </c>
      <c r="J4" s="5">
        <f>VLOOKUP(E4,'[1]ANIK INDUSTRI'!$C$4:$E$91,3,FALSE)*G4</f>
        <v>70</v>
      </c>
      <c r="K4" s="5">
        <v>50</v>
      </c>
      <c r="L4" s="5">
        <f>G4*H4+I4+J4+K4</f>
        <v>484</v>
      </c>
    </row>
    <row r="5" spans="1:12" ht="15" customHeight="1">
      <c r="A5" s="24">
        <v>2</v>
      </c>
      <c r="B5" s="4" t="s">
        <v>1</v>
      </c>
      <c r="C5" s="4" t="s">
        <v>14</v>
      </c>
      <c r="D5" s="7" t="s">
        <v>12</v>
      </c>
      <c r="E5" s="4" t="s">
        <v>9</v>
      </c>
      <c r="F5" s="4" t="s">
        <v>3</v>
      </c>
      <c r="G5" s="4">
        <v>7</v>
      </c>
      <c r="H5" s="5">
        <f>VLOOKUP(E5,'[1]ANIK INDUSTRI'!$C$4:$D$91,2,FALSE)</f>
        <v>50</v>
      </c>
      <c r="I5" s="5">
        <f t="shared" ref="I5:I7" si="0">G5*2</f>
        <v>14</v>
      </c>
      <c r="J5" s="5">
        <f>VLOOKUP(E5,'[1]ANIK INDUSTRI'!$C$4:$E$91,3,FALSE)*G5</f>
        <v>70</v>
      </c>
      <c r="K5" s="5">
        <v>50</v>
      </c>
      <c r="L5" s="5">
        <f t="shared" ref="L5:L7" si="1">G5*H5+I5+J5+K5</f>
        <v>484</v>
      </c>
    </row>
    <row r="6" spans="1:12" ht="15" customHeight="1">
      <c r="A6" s="24">
        <v>3</v>
      </c>
      <c r="B6" s="4" t="s">
        <v>6</v>
      </c>
      <c r="C6" s="4" t="s">
        <v>15</v>
      </c>
      <c r="D6" s="7" t="s">
        <v>12</v>
      </c>
      <c r="E6" s="4" t="s">
        <v>11</v>
      </c>
      <c r="F6" s="4" t="s">
        <v>7</v>
      </c>
      <c r="G6" s="4">
        <v>3</v>
      </c>
      <c r="H6" s="5">
        <v>50</v>
      </c>
      <c r="I6" s="5">
        <f t="shared" si="0"/>
        <v>6</v>
      </c>
      <c r="J6" s="5">
        <v>30</v>
      </c>
      <c r="K6" s="5">
        <v>50</v>
      </c>
      <c r="L6" s="5">
        <f t="shared" si="1"/>
        <v>236</v>
      </c>
    </row>
    <row r="7" spans="1:12" ht="15" customHeight="1">
      <c r="A7" s="24">
        <v>4</v>
      </c>
      <c r="B7" s="4" t="s">
        <v>4</v>
      </c>
      <c r="C7" s="4" t="s">
        <v>16</v>
      </c>
      <c r="D7" s="7" t="s">
        <v>12</v>
      </c>
      <c r="E7" s="4" t="s">
        <v>10</v>
      </c>
      <c r="F7" s="4" t="s">
        <v>5</v>
      </c>
      <c r="G7" s="4">
        <v>4</v>
      </c>
      <c r="H7" s="5">
        <f>VLOOKUP(E7,'[1]ANIK INDUSTRI'!$C$4:$D$91,2,FALSE)</f>
        <v>50</v>
      </c>
      <c r="I7" s="5">
        <f t="shared" si="0"/>
        <v>8</v>
      </c>
      <c r="J7" s="5">
        <f>VLOOKUP(E7,'[1]ANIK INDUSTRI'!$C$4:$E$91,3,FALSE)*G7</f>
        <v>80</v>
      </c>
      <c r="K7" s="5">
        <v>50</v>
      </c>
      <c r="L7" s="5">
        <f t="shared" si="1"/>
        <v>338</v>
      </c>
    </row>
    <row r="8" spans="1:12" s="3" customFormat="1" ht="15" customHeight="1">
      <c r="A8" s="9" t="s">
        <v>32</v>
      </c>
      <c r="B8" s="10"/>
      <c r="C8" s="10"/>
      <c r="D8" s="10"/>
      <c r="E8" s="10"/>
      <c r="F8" s="10"/>
      <c r="G8" s="10"/>
      <c r="H8" s="11"/>
      <c r="I8" s="11"/>
      <c r="J8" s="11"/>
      <c r="K8" s="12"/>
      <c r="L8" s="6">
        <f>SUM(L4:L7)</f>
        <v>1542</v>
      </c>
    </row>
    <row r="9" spans="1:12" s="3" customFormat="1" ht="30" customHeight="1">
      <c r="A9" s="13" t="s">
        <v>28</v>
      </c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</row>
    <row r="10" spans="1:12" s="3" customFormat="1" ht="30" customHeight="1">
      <c r="A10" s="13" t="s">
        <v>8</v>
      </c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</row>
    <row r="11" spans="1:12">
      <c r="G11" s="8">
        <v>21</v>
      </c>
    </row>
  </sheetData>
  <sortState ref="B4:L8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32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2024-11-10T08:16:46Z</cp:lastPrinted>
  <dcterms:created xsi:type="dcterms:W3CDTF">2024-11-09T05:00:45Z</dcterms:created>
  <dcterms:modified xsi:type="dcterms:W3CDTF">2024-11-14T09:59:57Z</dcterms:modified>
</cp:coreProperties>
</file>