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Consignment!$G$1:$G$21</definedName>
  </definedNames>
  <calcPr calcId="124519"/>
</workbook>
</file>

<file path=xl/calcChain.xml><?xml version="1.0" encoding="utf-8"?>
<calcChain xmlns="http://schemas.openxmlformats.org/spreadsheetml/2006/main">
  <c r="K18" i="1"/>
  <c r="K5"/>
  <c r="K6"/>
  <c r="K7"/>
  <c r="K8"/>
  <c r="K9"/>
  <c r="K10"/>
  <c r="K11"/>
  <c r="K12"/>
  <c r="K13"/>
  <c r="K14"/>
  <c r="K15"/>
  <c r="K16"/>
  <c r="K17"/>
  <c r="K4"/>
  <c r="I17"/>
  <c r="I13"/>
  <c r="I11"/>
  <c r="I8"/>
  <c r="I16"/>
  <c r="I12"/>
  <c r="I5"/>
  <c r="I15"/>
  <c r="I14"/>
  <c r="I10"/>
  <c r="I9"/>
  <c r="I7"/>
  <c r="I6"/>
  <c r="I4"/>
</calcChain>
</file>

<file path=xl/sharedStrings.xml><?xml version="1.0" encoding="utf-8"?>
<sst xmlns="http://schemas.openxmlformats.org/spreadsheetml/2006/main" count="102" uniqueCount="53">
  <si>
    <t>01/7/2025</t>
  </si>
  <si>
    <t>53</t>
  </si>
  <si>
    <t>HIC SCRUBBER</t>
  </si>
  <si>
    <t>LAXMAN REKHA</t>
  </si>
  <si>
    <t>17/7/2025</t>
  </si>
  <si>
    <t>58</t>
  </si>
  <si>
    <t>21/7/2025</t>
  </si>
  <si>
    <t>62</t>
  </si>
  <si>
    <t>22/7/2025</t>
  </si>
  <si>
    <t>RAT PAD</t>
  </si>
  <si>
    <t>65</t>
  </si>
  <si>
    <t>67</t>
  </si>
  <si>
    <t>23/7/2025</t>
  </si>
  <si>
    <t>230</t>
  </si>
  <si>
    <t>25/7/2025</t>
  </si>
  <si>
    <t>70</t>
  </si>
  <si>
    <t>72</t>
  </si>
  <si>
    <t>29/7/2025</t>
  </si>
  <si>
    <t>245</t>
  </si>
  <si>
    <t>SUNDERGARH</t>
  </si>
  <si>
    <t>BHADRAK</t>
  </si>
  <si>
    <t>ROURKELA</t>
  </si>
  <si>
    <t>BALASORE</t>
  </si>
  <si>
    <t>SAMBALPUR</t>
  </si>
  <si>
    <t>RAYAGADA</t>
  </si>
  <si>
    <t>CTC</t>
  </si>
  <si>
    <t>CH/01561</t>
  </si>
  <si>
    <t>CH/01779</t>
  </si>
  <si>
    <t>CH/01841</t>
  </si>
  <si>
    <t>CH/01844</t>
  </si>
  <si>
    <t>CH/01868</t>
  </si>
  <si>
    <t>CH/01893</t>
  </si>
  <si>
    <t>CH/01922</t>
  </si>
  <si>
    <t>CH/01923</t>
  </si>
  <si>
    <t>CH/01969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</si>
  <si>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</si>
  <si>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</si>
  <si>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</si>
  <si>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</si>
  <si>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</si>
  <si>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</si>
  <si>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</si>
  <si>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</si>
  <si>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</si>
  <si>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LR CH.</t>
  </si>
  <si>
    <t>AMOUNT</t>
  </si>
  <si>
    <t>Invoice
ATC LOGISTICS,,8984191006
GST :21CHVPB1842D2ZQ</t>
  </si>
  <si>
    <t xml:space="preserve">TO, 
AMAR ENTERPRISES
Address:C/o Susanti Rout Ward no. 19 Ground floor Samanta Sahi  cuttack 753001 odisha,9937006936
GST No:21ALUPK0101F1ZQ
</t>
  </si>
  <si>
    <t>GST to be paid by Consignor under Reverse Charge Mechanism (RCM) as per GST</t>
  </si>
  <si>
    <t>Declaration � Kindly verify and confirm before 07/20/2025 00:00:00</t>
  </si>
  <si>
    <t>Thanking you for your business.
ATC LOGISTICS</t>
  </si>
  <si>
    <t>(RUPEES SIX THOUAND ONE HUNDRED EIGHTY TWO ONLY)</t>
  </si>
  <si>
    <t>Bill Date: 31/07/2025
Bill NO : 1525
TotalAmount : 6182.00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</si>
</sst>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/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</cellXfs>
  <cellStyles count="1">
    <cellStyle name="Normal" xfId="0" builtinId="0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76199</xdr:rowOff>
    </xdr:from>
    <xdr:to>
      <xdr:col>6</xdr:col>
      <xdr:colOff>790575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199"/>
          <a:ext cx="3810000" cy="8953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ANGUL</v>
          </cell>
          <cell r="D4">
            <v>45</v>
          </cell>
          <cell r="E4">
            <v>45</v>
          </cell>
          <cell r="F4">
            <v>45</v>
          </cell>
          <cell r="G4">
            <v>45</v>
          </cell>
          <cell r="H4">
            <v>45</v>
          </cell>
          <cell r="I4">
            <v>70</v>
          </cell>
          <cell r="J4">
            <v>40</v>
          </cell>
          <cell r="L4">
            <v>3.6</v>
          </cell>
          <cell r="M4">
            <v>49</v>
          </cell>
          <cell r="N4">
            <v>49</v>
          </cell>
          <cell r="O4">
            <v>49</v>
          </cell>
          <cell r="P4">
            <v>49</v>
          </cell>
          <cell r="Q4">
            <v>49</v>
          </cell>
          <cell r="R4">
            <v>5.6000000000000005</v>
          </cell>
          <cell r="S4">
            <v>76</v>
          </cell>
        </row>
        <row r="5">
          <cell r="C5" t="str">
            <v>BARIPADA</v>
          </cell>
          <cell r="D5">
            <v>45</v>
          </cell>
          <cell r="E5">
            <v>45</v>
          </cell>
          <cell r="F5">
            <v>45</v>
          </cell>
          <cell r="G5">
            <v>45</v>
          </cell>
          <cell r="H5">
            <v>45</v>
          </cell>
          <cell r="I5">
            <v>70</v>
          </cell>
          <cell r="J5">
            <v>40</v>
          </cell>
          <cell r="L5">
            <v>3.6</v>
          </cell>
          <cell r="M5">
            <v>49</v>
          </cell>
          <cell r="N5">
            <v>49</v>
          </cell>
          <cell r="O5">
            <v>49</v>
          </cell>
          <cell r="P5">
            <v>49</v>
          </cell>
          <cell r="Q5">
            <v>49</v>
          </cell>
          <cell r="R5">
            <v>5.6000000000000005</v>
          </cell>
          <cell r="S5">
            <v>76</v>
          </cell>
        </row>
        <row r="6">
          <cell r="C6" t="str">
            <v>BARBIL</v>
          </cell>
          <cell r="D6">
            <v>55</v>
          </cell>
          <cell r="E6">
            <v>55</v>
          </cell>
          <cell r="F6">
            <v>55</v>
          </cell>
          <cell r="G6">
            <v>55</v>
          </cell>
          <cell r="H6">
            <v>55</v>
          </cell>
          <cell r="I6">
            <v>80</v>
          </cell>
          <cell r="J6">
            <v>40</v>
          </cell>
          <cell r="L6">
            <v>4.4000000000000004</v>
          </cell>
          <cell r="M6">
            <v>59</v>
          </cell>
          <cell r="N6">
            <v>59</v>
          </cell>
          <cell r="O6">
            <v>59</v>
          </cell>
          <cell r="P6">
            <v>59</v>
          </cell>
          <cell r="Q6">
            <v>59</v>
          </cell>
          <cell r="R6">
            <v>6.4</v>
          </cell>
          <cell r="S6">
            <v>86</v>
          </cell>
        </row>
        <row r="7">
          <cell r="C7" t="str">
            <v>BARGARH</v>
          </cell>
          <cell r="D7">
            <v>45</v>
          </cell>
          <cell r="E7">
            <v>45</v>
          </cell>
          <cell r="F7">
            <v>45</v>
          </cell>
          <cell r="G7">
            <v>45</v>
          </cell>
          <cell r="H7">
            <v>45</v>
          </cell>
          <cell r="I7">
            <v>70</v>
          </cell>
          <cell r="J7">
            <v>40</v>
          </cell>
          <cell r="L7">
            <v>3.6</v>
          </cell>
          <cell r="M7">
            <v>49</v>
          </cell>
          <cell r="N7">
            <v>49</v>
          </cell>
          <cell r="O7">
            <v>49</v>
          </cell>
          <cell r="P7">
            <v>49</v>
          </cell>
          <cell r="Q7">
            <v>49</v>
          </cell>
          <cell r="R7">
            <v>5.6000000000000005</v>
          </cell>
          <cell r="S7">
            <v>76</v>
          </cell>
        </row>
        <row r="8">
          <cell r="C8" t="str">
            <v>KHARIAR ROAD</v>
          </cell>
          <cell r="D8">
            <v>65</v>
          </cell>
          <cell r="E8">
            <v>65</v>
          </cell>
          <cell r="F8">
            <v>65</v>
          </cell>
          <cell r="G8">
            <v>65</v>
          </cell>
          <cell r="H8">
            <v>65</v>
          </cell>
          <cell r="I8">
            <v>90</v>
          </cell>
          <cell r="J8">
            <v>40</v>
          </cell>
          <cell r="L8">
            <v>5.2</v>
          </cell>
          <cell r="M8">
            <v>70</v>
          </cell>
          <cell r="N8">
            <v>70</v>
          </cell>
          <cell r="O8">
            <v>70</v>
          </cell>
          <cell r="P8">
            <v>70</v>
          </cell>
          <cell r="Q8">
            <v>70</v>
          </cell>
          <cell r="R8">
            <v>7.2</v>
          </cell>
          <cell r="S8">
            <v>97</v>
          </cell>
        </row>
        <row r="9">
          <cell r="C9" t="str">
            <v>JEYPORE</v>
          </cell>
          <cell r="D9">
            <v>65</v>
          </cell>
          <cell r="E9">
            <v>65</v>
          </cell>
          <cell r="F9">
            <v>65</v>
          </cell>
          <cell r="G9">
            <v>65</v>
          </cell>
          <cell r="H9">
            <v>65</v>
          </cell>
          <cell r="I9">
            <v>90</v>
          </cell>
          <cell r="J9">
            <v>40</v>
          </cell>
          <cell r="L9">
            <v>5.2</v>
          </cell>
          <cell r="M9">
            <v>70</v>
          </cell>
          <cell r="N9">
            <v>70</v>
          </cell>
          <cell r="O9">
            <v>70</v>
          </cell>
          <cell r="P9">
            <v>70</v>
          </cell>
          <cell r="Q9">
            <v>70</v>
          </cell>
          <cell r="R9">
            <v>7.2</v>
          </cell>
          <cell r="S9">
            <v>97</v>
          </cell>
        </row>
        <row r="10">
          <cell r="C10" t="str">
            <v>JHARSUGUDA</v>
          </cell>
          <cell r="D10">
            <v>45</v>
          </cell>
          <cell r="E10">
            <v>45</v>
          </cell>
          <cell r="F10">
            <v>45</v>
          </cell>
          <cell r="G10">
            <v>45</v>
          </cell>
          <cell r="H10">
            <v>45</v>
          </cell>
          <cell r="I10">
            <v>70</v>
          </cell>
          <cell r="J10">
            <v>40</v>
          </cell>
          <cell r="L10">
            <v>3.6</v>
          </cell>
          <cell r="M10">
            <v>49</v>
          </cell>
          <cell r="N10">
            <v>49</v>
          </cell>
          <cell r="O10">
            <v>49</v>
          </cell>
          <cell r="P10">
            <v>49</v>
          </cell>
          <cell r="Q10">
            <v>49</v>
          </cell>
          <cell r="R10">
            <v>5.6000000000000005</v>
          </cell>
          <cell r="S10">
            <v>76</v>
          </cell>
        </row>
        <row r="11">
          <cell r="C11" t="str">
            <v>KANTABANJI</v>
          </cell>
          <cell r="D11">
            <v>55</v>
          </cell>
          <cell r="E11">
            <v>55</v>
          </cell>
          <cell r="F11">
            <v>55</v>
          </cell>
          <cell r="G11">
            <v>55</v>
          </cell>
          <cell r="H11">
            <v>55</v>
          </cell>
          <cell r="I11">
            <v>80</v>
          </cell>
          <cell r="J11">
            <v>40</v>
          </cell>
          <cell r="L11">
            <v>4.4000000000000004</v>
          </cell>
          <cell r="M11">
            <v>59</v>
          </cell>
          <cell r="N11">
            <v>59</v>
          </cell>
          <cell r="O11">
            <v>59</v>
          </cell>
          <cell r="P11">
            <v>59</v>
          </cell>
          <cell r="Q11">
            <v>59</v>
          </cell>
          <cell r="R11">
            <v>6.4</v>
          </cell>
          <cell r="S11">
            <v>86</v>
          </cell>
        </row>
        <row r="12">
          <cell r="C12" t="str">
            <v>ROURKELA</v>
          </cell>
          <cell r="D12">
            <v>45</v>
          </cell>
          <cell r="E12">
            <v>45</v>
          </cell>
          <cell r="F12">
            <v>45</v>
          </cell>
          <cell r="G12">
            <v>45</v>
          </cell>
          <cell r="H12">
            <v>45</v>
          </cell>
          <cell r="I12">
            <v>70</v>
          </cell>
          <cell r="J12">
            <v>40</v>
          </cell>
          <cell r="L12">
            <v>3.6</v>
          </cell>
          <cell r="M12">
            <v>49</v>
          </cell>
          <cell r="N12">
            <v>49</v>
          </cell>
          <cell r="O12">
            <v>49</v>
          </cell>
          <cell r="P12">
            <v>49</v>
          </cell>
          <cell r="Q12">
            <v>49</v>
          </cell>
          <cell r="R12">
            <v>5.6000000000000005</v>
          </cell>
          <cell r="S12">
            <v>76</v>
          </cell>
        </row>
        <row r="13">
          <cell r="C13" t="str">
            <v>RAYAGADA</v>
          </cell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90</v>
          </cell>
          <cell r="J13">
            <v>40</v>
          </cell>
          <cell r="L13">
            <v>5.2</v>
          </cell>
          <cell r="M13">
            <v>70</v>
          </cell>
          <cell r="N13">
            <v>70</v>
          </cell>
          <cell r="O13">
            <v>70</v>
          </cell>
          <cell r="P13">
            <v>70</v>
          </cell>
          <cell r="Q13">
            <v>70</v>
          </cell>
          <cell r="R13">
            <v>7.2</v>
          </cell>
          <cell r="S13">
            <v>97</v>
          </cell>
        </row>
        <row r="14">
          <cell r="C14" t="str">
            <v>SUNDERGARH</v>
          </cell>
          <cell r="D14">
            <v>55</v>
          </cell>
          <cell r="E14">
            <v>55</v>
          </cell>
          <cell r="F14">
            <v>55</v>
          </cell>
          <cell r="G14">
            <v>55</v>
          </cell>
          <cell r="H14">
            <v>55</v>
          </cell>
          <cell r="I14">
            <v>80</v>
          </cell>
          <cell r="J14">
            <v>40</v>
          </cell>
          <cell r="L14">
            <v>4.4000000000000004</v>
          </cell>
          <cell r="M14">
            <v>59</v>
          </cell>
          <cell r="N14">
            <v>59</v>
          </cell>
          <cell r="O14">
            <v>59</v>
          </cell>
          <cell r="P14">
            <v>59</v>
          </cell>
          <cell r="Q14">
            <v>59</v>
          </cell>
          <cell r="R14">
            <v>6.4</v>
          </cell>
          <cell r="S14">
            <v>86</v>
          </cell>
        </row>
        <row r="15">
          <cell r="C15" t="str">
            <v>SAMBALPUR</v>
          </cell>
          <cell r="D15">
            <v>45</v>
          </cell>
          <cell r="E15">
            <v>45</v>
          </cell>
          <cell r="F15">
            <v>45</v>
          </cell>
          <cell r="G15">
            <v>45</v>
          </cell>
          <cell r="H15">
            <v>45</v>
          </cell>
          <cell r="I15">
            <v>70</v>
          </cell>
          <cell r="J15">
            <v>40</v>
          </cell>
          <cell r="L15">
            <v>3.6</v>
          </cell>
          <cell r="M15">
            <v>49</v>
          </cell>
          <cell r="N15">
            <v>49</v>
          </cell>
          <cell r="O15">
            <v>49</v>
          </cell>
          <cell r="P15">
            <v>49</v>
          </cell>
          <cell r="Q15">
            <v>49</v>
          </cell>
          <cell r="R15">
            <v>5.6000000000000005</v>
          </cell>
          <cell r="S15">
            <v>76</v>
          </cell>
        </row>
        <row r="16">
          <cell r="C16" t="str">
            <v>BALASORE</v>
          </cell>
          <cell r="D16">
            <v>48</v>
          </cell>
          <cell r="E16">
            <v>48</v>
          </cell>
          <cell r="F16">
            <v>48</v>
          </cell>
          <cell r="G16">
            <v>48</v>
          </cell>
          <cell r="H16">
            <v>48</v>
          </cell>
          <cell r="I16">
            <v>73</v>
          </cell>
          <cell r="J16">
            <v>40</v>
          </cell>
          <cell r="L16">
            <v>3.84</v>
          </cell>
          <cell r="M16">
            <v>52</v>
          </cell>
          <cell r="N16">
            <v>52</v>
          </cell>
          <cell r="O16">
            <v>52</v>
          </cell>
          <cell r="P16">
            <v>52</v>
          </cell>
          <cell r="Q16">
            <v>52</v>
          </cell>
          <cell r="R16">
            <v>5.84</v>
          </cell>
          <cell r="S16">
            <v>79</v>
          </cell>
        </row>
        <row r="17">
          <cell r="C17" t="str">
            <v>RAJ KHARIAR</v>
          </cell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90</v>
          </cell>
          <cell r="J17">
            <v>40</v>
          </cell>
          <cell r="L17">
            <v>5.2</v>
          </cell>
          <cell r="M17">
            <v>70</v>
          </cell>
          <cell r="N17">
            <v>70</v>
          </cell>
          <cell r="O17">
            <v>70</v>
          </cell>
          <cell r="P17">
            <v>70</v>
          </cell>
          <cell r="Q17">
            <v>70</v>
          </cell>
          <cell r="R17">
            <v>7.2</v>
          </cell>
          <cell r="S17">
            <v>97</v>
          </cell>
        </row>
        <row r="18">
          <cell r="C18" t="str">
            <v>BHADRAK</v>
          </cell>
          <cell r="G18">
            <v>45</v>
          </cell>
          <cell r="H18">
            <v>50</v>
          </cell>
          <cell r="I18">
            <v>80</v>
          </cell>
          <cell r="J18">
            <v>40</v>
          </cell>
          <cell r="P18">
            <v>49</v>
          </cell>
          <cell r="Q18">
            <v>54</v>
          </cell>
          <cell r="R18">
            <v>6.4</v>
          </cell>
          <cell r="S18">
            <v>86</v>
          </cell>
        </row>
        <row r="19">
          <cell r="C19" t="str">
            <v>DHANUPALI</v>
          </cell>
          <cell r="G19">
            <v>55</v>
          </cell>
          <cell r="I19">
            <v>85</v>
          </cell>
          <cell r="J19">
            <v>40</v>
          </cell>
          <cell r="P19">
            <v>60</v>
          </cell>
          <cell r="R19">
            <v>6.8</v>
          </cell>
          <cell r="S19">
            <v>92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O9" sqref="O9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15.140625" bestFit="1" customWidth="1"/>
    <col min="8" max="8" width="5.42578125" bestFit="1" customWidth="1"/>
    <col min="10" max="10" width="6.42578125" bestFit="1" customWidth="1"/>
    <col min="11" max="11" width="9.42578125" customWidth="1"/>
  </cols>
  <sheetData>
    <row r="1" spans="1:11" ht="84" customHeight="1">
      <c r="A1" s="6"/>
      <c r="B1" s="6"/>
      <c r="C1" s="6"/>
      <c r="D1" s="6"/>
      <c r="E1" s="6"/>
      <c r="F1" s="6"/>
      <c r="G1" s="6"/>
      <c r="H1" s="7" t="s">
        <v>46</v>
      </c>
      <c r="I1" s="8"/>
      <c r="J1" s="8"/>
      <c r="K1" s="9"/>
    </row>
    <row r="2" spans="1:11" ht="87.75" customHeight="1">
      <c r="A2" s="6" t="s">
        <v>47</v>
      </c>
      <c r="B2" s="6"/>
      <c r="C2" s="6"/>
      <c r="D2" s="6"/>
      <c r="E2" s="6"/>
      <c r="F2" s="6"/>
      <c r="G2" s="6"/>
      <c r="H2" s="7" t="s">
        <v>52</v>
      </c>
      <c r="I2" s="8"/>
      <c r="J2" s="8"/>
      <c r="K2" s="9"/>
    </row>
    <row r="3" spans="1:11" s="1" customFormat="1">
      <c r="A3" s="4" t="s">
        <v>35</v>
      </c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5" t="s">
        <v>43</v>
      </c>
      <c r="J3" s="5" t="s">
        <v>44</v>
      </c>
      <c r="K3" s="5" t="s">
        <v>45</v>
      </c>
    </row>
    <row r="4" spans="1:11">
      <c r="A4" s="2">
        <v>1</v>
      </c>
      <c r="B4" s="2" t="s">
        <v>0</v>
      </c>
      <c r="C4" s="2" t="s">
        <v>26</v>
      </c>
      <c r="D4" s="2" t="s">
        <v>1</v>
      </c>
      <c r="E4" s="3" t="s">
        <v>25</v>
      </c>
      <c r="F4" s="2" t="s">
        <v>19</v>
      </c>
      <c r="G4" s="2" t="s">
        <v>2</v>
      </c>
      <c r="H4" s="2">
        <v>4</v>
      </c>
      <c r="I4" s="17">
        <f>VLOOKUP(F4,'[1]AMAR ENTERPRISES'!$C$4:$P$19,14,FALSE)</f>
        <v>59</v>
      </c>
      <c r="J4" s="17"/>
      <c r="K4" s="17">
        <f>H4*I4+J4</f>
        <v>236</v>
      </c>
    </row>
    <row r="5" spans="1:11">
      <c r="A5" s="2"/>
      <c r="B5" s="2" t="s">
        <v>0</v>
      </c>
      <c r="C5" s="2" t="s">
        <v>26</v>
      </c>
      <c r="D5" s="2" t="s">
        <v>1</v>
      </c>
      <c r="E5" s="3" t="s">
        <v>25</v>
      </c>
      <c r="F5" s="2" t="s">
        <v>19</v>
      </c>
      <c r="G5" s="2" t="s">
        <v>3</v>
      </c>
      <c r="H5" s="2">
        <v>2</v>
      </c>
      <c r="I5" s="17">
        <f>VLOOKUP(F5,'[1]AMAR ENTERPRISES'!$C$4:$S$19,17,FALSE)</f>
        <v>86</v>
      </c>
      <c r="J5" s="17">
        <v>40</v>
      </c>
      <c r="K5" s="17">
        <f t="shared" ref="K5:K17" si="0">H5*I5+J5</f>
        <v>212</v>
      </c>
    </row>
    <row r="6" spans="1:11">
      <c r="A6" s="2">
        <v>2</v>
      </c>
      <c r="B6" s="2" t="s">
        <v>4</v>
      </c>
      <c r="C6" s="2" t="s">
        <v>27</v>
      </c>
      <c r="D6" s="2" t="s">
        <v>5</v>
      </c>
      <c r="E6" s="3" t="s">
        <v>25</v>
      </c>
      <c r="F6" s="2" t="s">
        <v>20</v>
      </c>
      <c r="G6" s="2" t="s">
        <v>2</v>
      </c>
      <c r="H6" s="2">
        <v>6</v>
      </c>
      <c r="I6" s="17">
        <f>VLOOKUP(F6,'[1]AMAR ENTERPRISES'!$C$4:$P$19,14,FALSE)</f>
        <v>49</v>
      </c>
      <c r="J6" s="17">
        <v>40</v>
      </c>
      <c r="K6" s="17">
        <f t="shared" si="0"/>
        <v>334</v>
      </c>
    </row>
    <row r="7" spans="1:11">
      <c r="A7" s="2">
        <v>3</v>
      </c>
      <c r="B7" s="2" t="s">
        <v>6</v>
      </c>
      <c r="C7" s="2" t="s">
        <v>28</v>
      </c>
      <c r="D7" s="2" t="s">
        <v>7</v>
      </c>
      <c r="E7" s="3" t="s">
        <v>25</v>
      </c>
      <c r="F7" s="2" t="s">
        <v>21</v>
      </c>
      <c r="G7" s="2" t="s">
        <v>2</v>
      </c>
      <c r="H7" s="2">
        <v>4</v>
      </c>
      <c r="I7" s="17">
        <f>VLOOKUP(F7,'[1]AMAR ENTERPRISES'!$C$4:$P$19,14,FALSE)</f>
        <v>49</v>
      </c>
      <c r="J7" s="17"/>
      <c r="K7" s="17">
        <f t="shared" si="0"/>
        <v>196</v>
      </c>
    </row>
    <row r="8" spans="1:11">
      <c r="A8" s="2"/>
      <c r="B8" s="2" t="s">
        <v>6</v>
      </c>
      <c r="C8" s="2" t="s">
        <v>28</v>
      </c>
      <c r="D8" s="2" t="s">
        <v>7</v>
      </c>
      <c r="E8" s="3" t="s">
        <v>25</v>
      </c>
      <c r="F8" s="2" t="s">
        <v>21</v>
      </c>
      <c r="G8" s="2" t="s">
        <v>9</v>
      </c>
      <c r="H8" s="2">
        <v>3</v>
      </c>
      <c r="I8" s="17">
        <f>VLOOKUP(F8,'[1]AMAR ENTERPRISES'!$C$4:$Q$19,15,FALSE)</f>
        <v>49</v>
      </c>
      <c r="J8" s="17">
        <v>40</v>
      </c>
      <c r="K8" s="17">
        <f t="shared" si="0"/>
        <v>187</v>
      </c>
    </row>
    <row r="9" spans="1:11">
      <c r="A9" s="2">
        <v>4</v>
      </c>
      <c r="B9" s="2" t="s">
        <v>8</v>
      </c>
      <c r="C9" s="2" t="s">
        <v>29</v>
      </c>
      <c r="D9" s="2" t="s">
        <v>10</v>
      </c>
      <c r="E9" s="3" t="s">
        <v>25</v>
      </c>
      <c r="F9" s="2" t="s">
        <v>21</v>
      </c>
      <c r="G9" s="2" t="s">
        <v>2</v>
      </c>
      <c r="H9" s="2">
        <v>6</v>
      </c>
      <c r="I9" s="17">
        <f>VLOOKUP(F9,'[1]AMAR ENTERPRISES'!$C$4:$P$19,14,FALSE)</f>
        <v>49</v>
      </c>
      <c r="J9" s="17">
        <v>40</v>
      </c>
      <c r="K9" s="17">
        <f t="shared" si="0"/>
        <v>334</v>
      </c>
    </row>
    <row r="10" spans="1:11">
      <c r="A10" s="2">
        <v>5</v>
      </c>
      <c r="B10" s="2" t="s">
        <v>8</v>
      </c>
      <c r="C10" s="2" t="s">
        <v>30</v>
      </c>
      <c r="D10" s="2" t="s">
        <v>11</v>
      </c>
      <c r="E10" s="3" t="s">
        <v>25</v>
      </c>
      <c r="F10" s="2" t="s">
        <v>20</v>
      </c>
      <c r="G10" s="2" t="s">
        <v>2</v>
      </c>
      <c r="H10" s="2">
        <v>3</v>
      </c>
      <c r="I10" s="17">
        <f>VLOOKUP(F10,'[1]AMAR ENTERPRISES'!$C$4:$P$19,14,FALSE)</f>
        <v>49</v>
      </c>
      <c r="J10" s="17"/>
      <c r="K10" s="17">
        <f t="shared" si="0"/>
        <v>147</v>
      </c>
    </row>
    <row r="11" spans="1:11">
      <c r="A11" s="2"/>
      <c r="B11" s="2" t="s">
        <v>8</v>
      </c>
      <c r="C11" s="2" t="s">
        <v>30</v>
      </c>
      <c r="D11" s="2" t="s">
        <v>11</v>
      </c>
      <c r="E11" s="3" t="s">
        <v>25</v>
      </c>
      <c r="F11" s="2" t="s">
        <v>20</v>
      </c>
      <c r="G11" s="2" t="s">
        <v>9</v>
      </c>
      <c r="H11" s="2">
        <v>6</v>
      </c>
      <c r="I11" s="17">
        <f>VLOOKUP(F11,'[1]AMAR ENTERPRISES'!$C$4:$Q$19,15,FALSE)</f>
        <v>54</v>
      </c>
      <c r="J11" s="17">
        <v>40</v>
      </c>
      <c r="K11" s="17">
        <f t="shared" si="0"/>
        <v>364</v>
      </c>
    </row>
    <row r="12" spans="1:11">
      <c r="A12" s="2">
        <v>6</v>
      </c>
      <c r="B12" s="2" t="s">
        <v>12</v>
      </c>
      <c r="C12" s="2" t="s">
        <v>31</v>
      </c>
      <c r="D12" s="2" t="s">
        <v>13</v>
      </c>
      <c r="E12" s="3" t="s">
        <v>25</v>
      </c>
      <c r="F12" s="2" t="s">
        <v>22</v>
      </c>
      <c r="G12" s="2" t="s">
        <v>3</v>
      </c>
      <c r="H12" s="2">
        <v>18</v>
      </c>
      <c r="I12" s="17">
        <f>VLOOKUP(F12,'[1]AMAR ENTERPRISES'!$C$4:$S$19,17,FALSE)</f>
        <v>79</v>
      </c>
      <c r="J12" s="17"/>
      <c r="K12" s="17">
        <f t="shared" si="0"/>
        <v>1422</v>
      </c>
    </row>
    <row r="13" spans="1:11">
      <c r="A13" s="2"/>
      <c r="B13" s="2" t="s">
        <v>12</v>
      </c>
      <c r="C13" s="2" t="s">
        <v>31</v>
      </c>
      <c r="D13" s="2" t="s">
        <v>13</v>
      </c>
      <c r="E13" s="3" t="s">
        <v>25</v>
      </c>
      <c r="F13" s="2" t="s">
        <v>22</v>
      </c>
      <c r="G13" s="2" t="s">
        <v>9</v>
      </c>
      <c r="H13" s="2">
        <v>6</v>
      </c>
      <c r="I13" s="17">
        <f>VLOOKUP(F13,'[1]AMAR ENTERPRISES'!$C$4:$Q$19,15,FALSE)</f>
        <v>52</v>
      </c>
      <c r="J13" s="17">
        <v>40</v>
      </c>
      <c r="K13" s="17">
        <f t="shared" si="0"/>
        <v>352</v>
      </c>
    </row>
    <row r="14" spans="1:11">
      <c r="A14" s="2">
        <v>7</v>
      </c>
      <c r="B14" s="2" t="s">
        <v>14</v>
      </c>
      <c r="C14" s="2" t="s">
        <v>32</v>
      </c>
      <c r="D14" s="2" t="s">
        <v>15</v>
      </c>
      <c r="E14" s="3" t="s">
        <v>25</v>
      </c>
      <c r="F14" s="2" t="s">
        <v>21</v>
      </c>
      <c r="G14" s="2" t="s">
        <v>2</v>
      </c>
      <c r="H14" s="2">
        <v>5</v>
      </c>
      <c r="I14" s="17">
        <f>VLOOKUP(F14,'[1]AMAR ENTERPRISES'!$C$4:$P$19,14,FALSE)</f>
        <v>49</v>
      </c>
      <c r="J14" s="17">
        <v>40</v>
      </c>
      <c r="K14" s="17">
        <f t="shared" si="0"/>
        <v>285</v>
      </c>
    </row>
    <row r="15" spans="1:11">
      <c r="A15" s="2">
        <v>8</v>
      </c>
      <c r="B15" s="2" t="s">
        <v>14</v>
      </c>
      <c r="C15" s="2" t="s">
        <v>33</v>
      </c>
      <c r="D15" s="2" t="s">
        <v>16</v>
      </c>
      <c r="E15" s="3" t="s">
        <v>25</v>
      </c>
      <c r="F15" s="2" t="s">
        <v>23</v>
      </c>
      <c r="G15" s="2" t="s">
        <v>2</v>
      </c>
      <c r="H15" s="2">
        <v>3</v>
      </c>
      <c r="I15" s="17">
        <f>VLOOKUP(F15,'[1]AMAR ENTERPRISES'!$C$4:$P$19,14,FALSE)</f>
        <v>49</v>
      </c>
      <c r="J15" s="17">
        <v>40</v>
      </c>
      <c r="K15" s="17">
        <f t="shared" si="0"/>
        <v>187</v>
      </c>
    </row>
    <row r="16" spans="1:11">
      <c r="A16" s="2">
        <v>9</v>
      </c>
      <c r="B16" s="2" t="s">
        <v>17</v>
      </c>
      <c r="C16" s="2" t="s">
        <v>34</v>
      </c>
      <c r="D16" s="2" t="s">
        <v>18</v>
      </c>
      <c r="E16" s="3" t="s">
        <v>25</v>
      </c>
      <c r="F16" s="2" t="s">
        <v>24</v>
      </c>
      <c r="G16" s="2" t="s">
        <v>3</v>
      </c>
      <c r="H16" s="2">
        <v>18</v>
      </c>
      <c r="I16" s="17">
        <f>VLOOKUP(F16,'[1]AMAR ENTERPRISES'!$C$4:$S$19,17,FALSE)</f>
        <v>97</v>
      </c>
      <c r="J16" s="17"/>
      <c r="K16" s="17">
        <f t="shared" si="0"/>
        <v>1746</v>
      </c>
    </row>
    <row r="17" spans="1:11">
      <c r="A17" s="2"/>
      <c r="B17" s="2" t="s">
        <v>17</v>
      </c>
      <c r="C17" s="2" t="s">
        <v>34</v>
      </c>
      <c r="D17" s="2" t="s">
        <v>18</v>
      </c>
      <c r="E17" s="3" t="s">
        <v>25</v>
      </c>
      <c r="F17" s="2" t="s">
        <v>24</v>
      </c>
      <c r="G17" s="2" t="s">
        <v>9</v>
      </c>
      <c r="H17" s="2">
        <v>2</v>
      </c>
      <c r="I17" s="17">
        <f>VLOOKUP(F17,'[1]AMAR ENTERPRISES'!$C$4:$Q$19,15,FALSE)</f>
        <v>70</v>
      </c>
      <c r="J17" s="17">
        <v>40</v>
      </c>
      <c r="K17" s="17">
        <f t="shared" si="0"/>
        <v>180</v>
      </c>
    </row>
    <row r="18" spans="1:11" s="1" customFormat="1">
      <c r="A18" s="10" t="s">
        <v>51</v>
      </c>
      <c r="B18" s="11"/>
      <c r="C18" s="11"/>
      <c r="D18" s="11"/>
      <c r="E18" s="11"/>
      <c r="F18" s="11"/>
      <c r="G18" s="11"/>
      <c r="H18" s="11"/>
      <c r="I18" s="11"/>
      <c r="J18" s="12"/>
      <c r="K18" s="13">
        <f>SUM(K4:K17)</f>
        <v>6182</v>
      </c>
    </row>
    <row r="19" spans="1:11" s="16" customFormat="1">
      <c r="A19" s="6" t="s">
        <v>48</v>
      </c>
      <c r="B19" s="14"/>
      <c r="C19" s="14"/>
      <c r="D19" s="14"/>
      <c r="E19" s="14"/>
      <c r="F19" s="14"/>
      <c r="G19" s="14"/>
      <c r="H19" s="14"/>
      <c r="I19" s="14"/>
      <c r="J19" s="14"/>
      <c r="K19" s="15"/>
    </row>
    <row r="20" spans="1:11" s="16" customFormat="1">
      <c r="A20" s="6" t="s">
        <v>49</v>
      </c>
      <c r="B20" s="14"/>
      <c r="C20" s="14"/>
      <c r="D20" s="14"/>
      <c r="E20" s="14"/>
      <c r="F20" s="14"/>
      <c r="G20" s="14"/>
      <c r="H20" s="14"/>
      <c r="I20" s="14"/>
      <c r="J20" s="14"/>
      <c r="K20" s="15"/>
    </row>
    <row r="21" spans="1:11" s="16" customFormat="1" ht="30" customHeight="1">
      <c r="A21" s="14" t="s">
        <v>50</v>
      </c>
      <c r="B21" s="14"/>
      <c r="C21" s="14"/>
      <c r="D21" s="14"/>
      <c r="E21" s="14"/>
      <c r="F21" s="14"/>
      <c r="G21" s="14"/>
      <c r="H21" s="14"/>
      <c r="I21" s="14"/>
      <c r="J21" s="14"/>
      <c r="K21" s="15"/>
    </row>
  </sheetData>
  <mergeCells count="8">
    <mergeCell ref="A18:J18"/>
    <mergeCell ref="A19:J19"/>
    <mergeCell ref="A20:J20"/>
    <mergeCell ref="A21:J21"/>
    <mergeCell ref="A1:G1"/>
    <mergeCell ref="H1:K1"/>
    <mergeCell ref="A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2025-08-09T06:05:20Z</dcterms:created>
  <dcterms:modified xsi:type="dcterms:W3CDTF">2025-08-09T06:05:22Z</dcterms:modified>
</cp:coreProperties>
</file>