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4"/>
  <c r="H13"/>
  <c r="G13"/>
  <c r="J9"/>
  <c r="I9"/>
  <c r="I4"/>
  <c r="J8"/>
  <c r="I8"/>
  <c r="L8" s="1"/>
  <c r="J7"/>
  <c r="I7"/>
  <c r="J6"/>
  <c r="I6"/>
  <c r="L6" s="1"/>
  <c r="J5"/>
  <c r="I5"/>
  <c r="J4"/>
  <c r="L9" l="1"/>
  <c r="L7"/>
  <c r="L5"/>
</calcChain>
</file>

<file path=xl/sharedStrings.xml><?xml version="1.0" encoding="utf-8"?>
<sst xmlns="http://schemas.openxmlformats.org/spreadsheetml/2006/main" count="48" uniqueCount="39">
  <si>
    <t>02/11/2025</t>
  </si>
  <si>
    <t>269</t>
  </si>
  <si>
    <t>01/11/2025</t>
  </si>
  <si>
    <t>08/11/2025</t>
  </si>
  <si>
    <t>273</t>
  </si>
  <si>
    <t>259</t>
  </si>
  <si>
    <t>275</t>
  </si>
  <si>
    <t>15/11/2025</t>
  </si>
  <si>
    <t>280</t>
  </si>
  <si>
    <t>25/11/2025</t>
  </si>
  <si>
    <t>284</t>
  </si>
  <si>
    <t>SL</t>
  </si>
  <si>
    <t>DATE</t>
  </si>
  <si>
    <t>LR NO</t>
  </si>
  <si>
    <t>INV NO</t>
  </si>
  <si>
    <t>FROM</t>
  </si>
  <si>
    <t>TO</t>
  </si>
  <si>
    <t>WEIGHT</t>
  </si>
  <si>
    <t>CASE</t>
  </si>
  <si>
    <t>DO/11471</t>
  </si>
  <si>
    <t>DO/11747</t>
  </si>
  <si>
    <t>JA/13603</t>
  </si>
  <si>
    <t>JA/14013</t>
  </si>
  <si>
    <t>JA/14238</t>
  </si>
  <si>
    <t>JA/14814</t>
  </si>
  <si>
    <t>GOP</t>
  </si>
  <si>
    <t>JAJPUR ROAD</t>
  </si>
  <si>
    <t>KEONJHAR</t>
  </si>
  <si>
    <t>CTC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</si>
  <si>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</si>
  <si>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</si>
  <si>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RATE</t>
  </si>
  <si>
    <t>DD.CH.</t>
  </si>
  <si>
    <t>LR.CH.</t>
  </si>
  <si>
    <t>AMOUNT</t>
  </si>
  <si>
    <t>Kindly, verify &amp; confirm within 7 days, else GST will be filed by 20th SEPT, 2025. 
GST to be paid by Consignor under Reverse Charge Mechanism(RCM) as per GST.</t>
  </si>
  <si>
    <t>Thanking you for your business.
PRAGATI LOGISTICS</t>
  </si>
  <si>
    <t>(RUPEES SIX THOUSAND NINE HUNDRED NINETY ONE ONLY)</t>
  </si>
  <si>
    <t xml:space="preserve">Bill Date: 30/11/2025
Bill NO : 21421
Total Amount : 6991.00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</si>
</sst>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8</xdr:col>
      <xdr:colOff>114299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42291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  <row r="117">
          <cell r="C117" t="str">
            <v>RAYAGADA</v>
          </cell>
          <cell r="D117">
            <v>4.0999999999999996</v>
          </cell>
          <cell r="E117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29</v>
      </c>
      <c r="K1" s="16"/>
      <c r="L1" s="16"/>
    </row>
    <row r="2" spans="1:12" s="4" customFormat="1" ht="72" customHeight="1">
      <c r="A2" s="17" t="s">
        <v>30</v>
      </c>
      <c r="B2" s="18"/>
      <c r="C2" s="18"/>
      <c r="D2" s="18"/>
      <c r="E2" s="18"/>
      <c r="F2" s="18"/>
      <c r="G2" s="18"/>
      <c r="H2" s="18"/>
      <c r="I2" s="19"/>
      <c r="J2" s="20" t="s">
        <v>38</v>
      </c>
      <c r="K2" s="21"/>
      <c r="L2" s="21"/>
    </row>
    <row r="3" spans="1:12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18</v>
      </c>
      <c r="H3" s="3" t="s">
        <v>17</v>
      </c>
      <c r="I3" s="5" t="s">
        <v>31</v>
      </c>
      <c r="J3" s="5" t="s">
        <v>32</v>
      </c>
      <c r="K3" s="5" t="s">
        <v>33</v>
      </c>
      <c r="L3" s="5" t="s">
        <v>34</v>
      </c>
    </row>
    <row r="4" spans="1:12">
      <c r="A4" s="2">
        <v>1</v>
      </c>
      <c r="B4" s="2" t="s">
        <v>2</v>
      </c>
      <c r="C4" s="2" t="s">
        <v>21</v>
      </c>
      <c r="D4" s="2" t="s">
        <v>5</v>
      </c>
      <c r="E4" s="2" t="s">
        <v>28</v>
      </c>
      <c r="F4" s="2" t="s">
        <v>27</v>
      </c>
      <c r="G4" s="2">
        <v>30</v>
      </c>
      <c r="H4" s="2">
        <v>400</v>
      </c>
      <c r="I4" s="2">
        <f>VLOOKUP(F4,'[1]DUNCAN TEA'!$C$5:$D$117,2,FALSE)</f>
        <v>3.01</v>
      </c>
      <c r="J4" s="6">
        <f>VLOOKUP(F4,'[1]DUNCAN TEA'!$C$5:$F$117,4,FALSE)</f>
        <v>0</v>
      </c>
      <c r="K4" s="6">
        <v>25</v>
      </c>
      <c r="L4" s="6">
        <f>H4*I4+J4+K4</f>
        <v>1229</v>
      </c>
    </row>
    <row r="5" spans="1:12">
      <c r="A5" s="2">
        <v>2</v>
      </c>
      <c r="B5" s="2" t="s">
        <v>0</v>
      </c>
      <c r="C5" s="2" t="s">
        <v>19</v>
      </c>
      <c r="D5" s="2" t="s">
        <v>1</v>
      </c>
      <c r="E5" s="2" t="s">
        <v>28</v>
      </c>
      <c r="F5" s="2" t="s">
        <v>25</v>
      </c>
      <c r="G5" s="2">
        <v>4</v>
      </c>
      <c r="H5" s="2">
        <v>75</v>
      </c>
      <c r="I5" s="2">
        <f>VLOOKUP(F5,'[1]DUNCAN TEA'!$C$5:$D$117,2,FALSE)</f>
        <v>2.75</v>
      </c>
      <c r="J5" s="6">
        <f>VLOOKUP(F5,'[1]DUNCAN TEA'!$C$5:$F$117,4,FALSE)</f>
        <v>0</v>
      </c>
      <c r="K5" s="6">
        <v>25</v>
      </c>
      <c r="L5" s="6">
        <f t="shared" ref="L5:L9" si="0">H5*I5+J5+K5</f>
        <v>231.25</v>
      </c>
    </row>
    <row r="6" spans="1:12">
      <c r="A6" s="2">
        <v>3</v>
      </c>
      <c r="B6" s="2" t="s">
        <v>3</v>
      </c>
      <c r="C6" s="2" t="s">
        <v>20</v>
      </c>
      <c r="D6" s="2" t="s">
        <v>4</v>
      </c>
      <c r="E6" s="2" t="s">
        <v>28</v>
      </c>
      <c r="F6" s="2" t="s">
        <v>26</v>
      </c>
      <c r="G6" s="2">
        <v>5</v>
      </c>
      <c r="H6" s="2">
        <v>65</v>
      </c>
      <c r="I6" s="2">
        <f>VLOOKUP(F6,'[1]DUNCAN TEA'!$C$5:$D$117,2,FALSE)</f>
        <v>2.75</v>
      </c>
      <c r="J6" s="6">
        <f>VLOOKUP(F6,'[1]DUNCAN TEA'!$C$5:$F$117,4,FALSE)</f>
        <v>0</v>
      </c>
      <c r="K6" s="6">
        <v>25</v>
      </c>
      <c r="L6" s="6">
        <f t="shared" si="0"/>
        <v>203.75</v>
      </c>
    </row>
    <row r="7" spans="1:12">
      <c r="A7" s="2">
        <v>4</v>
      </c>
      <c r="B7" s="2" t="s">
        <v>3</v>
      </c>
      <c r="C7" s="2" t="s">
        <v>22</v>
      </c>
      <c r="D7" s="2" t="s">
        <v>6</v>
      </c>
      <c r="E7" s="2" t="s">
        <v>28</v>
      </c>
      <c r="F7" s="2" t="s">
        <v>27</v>
      </c>
      <c r="G7" s="2">
        <v>47</v>
      </c>
      <c r="H7" s="2">
        <v>610</v>
      </c>
      <c r="I7" s="2">
        <f>VLOOKUP(F7,'[1]DUNCAN TEA'!$C$5:$D$117,2,FALSE)</f>
        <v>3.01</v>
      </c>
      <c r="J7" s="6">
        <f>VLOOKUP(F7,'[1]DUNCAN TEA'!$C$5:$F$117,4,FALSE)</f>
        <v>0</v>
      </c>
      <c r="K7" s="6">
        <v>25</v>
      </c>
      <c r="L7" s="6">
        <f t="shared" si="0"/>
        <v>1861.1</v>
      </c>
    </row>
    <row r="8" spans="1:12">
      <c r="A8" s="2">
        <v>5</v>
      </c>
      <c r="B8" s="2" t="s">
        <v>7</v>
      </c>
      <c r="C8" s="2" t="s">
        <v>23</v>
      </c>
      <c r="D8" s="2" t="s">
        <v>8</v>
      </c>
      <c r="E8" s="2" t="s">
        <v>28</v>
      </c>
      <c r="F8" s="2" t="s">
        <v>27</v>
      </c>
      <c r="G8" s="2">
        <v>36</v>
      </c>
      <c r="H8" s="2">
        <v>475</v>
      </c>
      <c r="I8" s="2">
        <f>VLOOKUP(F8,'[1]DUNCAN TEA'!$C$5:$D$117,2,FALSE)</f>
        <v>3.01</v>
      </c>
      <c r="J8" s="6">
        <f>VLOOKUP(F8,'[1]DUNCAN TEA'!$C$5:$F$117,4,FALSE)</f>
        <v>0</v>
      </c>
      <c r="K8" s="6">
        <v>25</v>
      </c>
      <c r="L8" s="6">
        <f t="shared" si="0"/>
        <v>1454.75</v>
      </c>
    </row>
    <row r="9" spans="1:12">
      <c r="A9" s="2">
        <v>6</v>
      </c>
      <c r="B9" s="2" t="s">
        <v>9</v>
      </c>
      <c r="C9" s="2" t="s">
        <v>24</v>
      </c>
      <c r="D9" s="2" t="s">
        <v>10</v>
      </c>
      <c r="E9" s="2" t="s">
        <v>28</v>
      </c>
      <c r="F9" s="2" t="s">
        <v>27</v>
      </c>
      <c r="G9" s="2">
        <v>51</v>
      </c>
      <c r="H9" s="2">
        <v>660</v>
      </c>
      <c r="I9" s="2">
        <f>VLOOKUP(F9,'[1]DUNCAN TEA'!$C$5:$D$117,2,FALSE)</f>
        <v>3.01</v>
      </c>
      <c r="J9" s="6">
        <f>VLOOKUP(F9,'[1]DUNCAN TEA'!$C$5:$F$117,4,FALSE)</f>
        <v>0</v>
      </c>
      <c r="K9" s="6">
        <v>25</v>
      </c>
      <c r="L9" s="6">
        <f t="shared" si="0"/>
        <v>2011.6</v>
      </c>
    </row>
    <row r="10" spans="1:12" s="8" customFormat="1">
      <c r="A10" s="22" t="s">
        <v>37</v>
      </c>
      <c r="B10" s="23"/>
      <c r="C10" s="23"/>
      <c r="D10" s="23"/>
      <c r="E10" s="23"/>
      <c r="F10" s="23"/>
      <c r="G10" s="23"/>
      <c r="H10" s="23"/>
      <c r="I10" s="24"/>
      <c r="J10" s="24"/>
      <c r="K10" s="25"/>
      <c r="L10" s="7">
        <f>ROUND(SUM(L4:L9),0)</f>
        <v>6991</v>
      </c>
    </row>
    <row r="11" spans="1:12" s="8" customFormat="1" ht="30" customHeight="1">
      <c r="A11" s="10" t="s">
        <v>35</v>
      </c>
      <c r="B11" s="10"/>
      <c r="C11" s="10"/>
      <c r="D11" s="10"/>
      <c r="E11" s="10"/>
      <c r="F11" s="10"/>
      <c r="G11" s="10"/>
      <c r="H11" s="10"/>
      <c r="I11" s="11"/>
      <c r="J11" s="11"/>
      <c r="K11" s="11"/>
      <c r="L11" s="11"/>
    </row>
    <row r="12" spans="1:12" s="8" customFormat="1" ht="30" customHeight="1">
      <c r="A12" s="10" t="s">
        <v>36</v>
      </c>
      <c r="B12" s="10"/>
      <c r="C12" s="10"/>
      <c r="D12" s="10"/>
      <c r="E12" s="10"/>
      <c r="F12" s="10"/>
      <c r="G12" s="10"/>
      <c r="H12" s="10"/>
      <c r="I12" s="11"/>
      <c r="J12" s="11"/>
      <c r="K12" s="11"/>
      <c r="L12" s="11"/>
    </row>
    <row r="13" spans="1:12">
      <c r="G13" s="9">
        <f>SUM(G4:G9)</f>
        <v>173</v>
      </c>
      <c r="H13" s="9">
        <f>SUM(H4:H9)</f>
        <v>2285</v>
      </c>
    </row>
  </sheetData>
  <sortState ref="B2:H7">
    <sortCondition ref="B1"/>
  </sortState>
  <mergeCells count="7">
    <mergeCell ref="A12:L12"/>
    <mergeCell ref="A1:I1"/>
    <mergeCell ref="J1:L1"/>
    <mergeCell ref="A2:I2"/>
    <mergeCell ref="J2:L2"/>
    <mergeCell ref="A10:K10"/>
    <mergeCell ref="A11:L11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39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2025-12-13T04:51:59Z</cp:lastPrinted>
  <dcterms:created xsi:type="dcterms:W3CDTF">2025-12-11T12:04:36Z</dcterms:created>
  <dcterms:modified xsi:type="dcterms:W3CDTF">2025-12-13T04:52:01Z</dcterms:modified>
</cp:coreProperties>
</file>