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G16" i="1" l="1"/>
  <c r="H8" i="1" l="1"/>
  <c r="H12" i="1" l="1"/>
  <c r="H10" i="1" l="1"/>
  <c r="H11" i="1"/>
  <c r="J4" i="1" l="1"/>
  <c r="J6" i="1"/>
  <c r="J9" i="1"/>
  <c r="J8" i="1"/>
  <c r="J7" i="1"/>
  <c r="J10" i="1"/>
  <c r="J11" i="1"/>
  <c r="J12" i="1"/>
  <c r="J5" i="1"/>
  <c r="I4" i="1"/>
  <c r="I6" i="1"/>
  <c r="L6" i="1" s="1"/>
  <c r="I9" i="1"/>
  <c r="I8" i="1"/>
  <c r="L8" i="1" s="1"/>
  <c r="I7" i="1"/>
  <c r="I10" i="1"/>
  <c r="L10" i="1" s="1"/>
  <c r="I11" i="1"/>
  <c r="L11" i="1" s="1"/>
  <c r="I12" i="1"/>
  <c r="L12" i="1" s="1"/>
  <c r="I5" i="1"/>
  <c r="L5" i="1" l="1"/>
  <c r="L7" i="1"/>
  <c r="L9" i="1"/>
  <c r="L4" i="1"/>
  <c r="L13" i="1" l="1"/>
</calcChain>
</file>

<file path=xl/sharedStrings.xml><?xml version="1.0" encoding="utf-8"?>
<sst xmlns="http://schemas.openxmlformats.org/spreadsheetml/2006/main" count="63" uniqueCount="53">
  <si>
    <t>INVOICE
PRAGATI LOGISTICS,SAMANTA SAHI KHUNTIA LANE,8984191006
GST No:21AGHPB9356M1Z9</t>
  </si>
  <si>
    <t>Amount</t>
  </si>
  <si>
    <t>06/4/2024</t>
  </si>
  <si>
    <t>1436</t>
  </si>
  <si>
    <t>1397</t>
  </si>
  <si>
    <t>12/4/2024</t>
  </si>
  <si>
    <t>2</t>
  </si>
  <si>
    <t>17/4/2024</t>
  </si>
  <si>
    <t>11</t>
  </si>
  <si>
    <t>16/4/2024</t>
  </si>
  <si>
    <t>1426</t>
  </si>
  <si>
    <t>13/4/2024</t>
  </si>
  <si>
    <t>4</t>
  </si>
  <si>
    <t>20/4/2024</t>
  </si>
  <si>
    <t>33</t>
  </si>
  <si>
    <t>25/4/2024</t>
  </si>
  <si>
    <t>37</t>
  </si>
  <si>
    <t>30/4/2024</t>
  </si>
  <si>
    <t>48</t>
  </si>
  <si>
    <t>Thanking you for your business.
PRAGATI LOGISTICS</t>
  </si>
  <si>
    <t>KAMAKHYANAGAR</t>
  </si>
  <si>
    <t>ROURKELA</t>
  </si>
  <si>
    <t>JALESWAR</t>
  </si>
  <si>
    <t>DASPALLA</t>
  </si>
  <si>
    <t>BALASORE</t>
  </si>
  <si>
    <t>KEONJHAR</t>
  </si>
  <si>
    <t>RAJ SUNAKHALA</t>
  </si>
  <si>
    <t>PL/JA/00420</t>
  </si>
  <si>
    <t>PL/JA/00342</t>
  </si>
  <si>
    <t>PL/JA/00822</t>
  </si>
  <si>
    <t>PL/MA/00922</t>
  </si>
  <si>
    <t>PL/JA/01268</t>
  </si>
  <si>
    <t>PL/JA/00892</t>
  </si>
  <si>
    <t>PL/JA/01486</t>
  </si>
  <si>
    <t>PL/JA/01780</t>
  </si>
  <si>
    <t>PL/DO/01976</t>
  </si>
  <si>
    <t>SL</t>
  </si>
  <si>
    <t>DATE</t>
  </si>
  <si>
    <t>LR NO</t>
  </si>
  <si>
    <t>INV NO</t>
  </si>
  <si>
    <t>CTC</t>
  </si>
  <si>
    <t>FROM</t>
  </si>
  <si>
    <t>TO</t>
  </si>
  <si>
    <t>TANGI KHURDA</t>
  </si>
  <si>
    <t>CASE</t>
  </si>
  <si>
    <t>RATE</t>
  </si>
  <si>
    <t>HML</t>
  </si>
  <si>
    <t>DD CH</t>
  </si>
  <si>
    <t>LR CH</t>
  </si>
  <si>
    <t>Kindly, verify &amp; confirm within 7 days, else GST will be filed by 20th May, 2024. 
GST to be paid by Consignor under Reverse Charge Mechanism(RCM) as per GST.</t>
  </si>
  <si>
    <t xml:space="preserve">Bill Date: 30/04/2024
Bill no :  2928
Total Amount: 3742.00
</t>
  </si>
  <si>
    <t xml:space="preserve">
LOCK MASTER INDIA PVT LTD
Address:industrial estate,jagatpur,9437672888
GST No: 21AAACL2928F1Z0
</t>
  </si>
  <si>
    <t>(RUPEES THREE THOUSAND SEVEN HUNDRED FORTY TWO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</si>
</sst>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6</xdr:col>
      <xdr:colOff>180975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394335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OCTOBER,%202023%20PL/LOCK%20MASTER%20INDIA%20PVT%20LTD%20O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DECEMBER,%202023%20PL/LOCK%20MASTER%20INDIA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MARCH,%202024%20PL/LOCK%20MASTER%20INDIA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KEONJHAR</v>
          </cell>
          <cell r="G4">
            <v>3</v>
          </cell>
          <cell r="H4">
            <v>70</v>
          </cell>
        </row>
        <row r="5">
          <cell r="F5" t="str">
            <v>KEONJHAR</v>
          </cell>
          <cell r="G5">
            <v>5</v>
          </cell>
          <cell r="H5">
            <v>70</v>
          </cell>
        </row>
        <row r="6">
          <cell r="F6" t="str">
            <v>SAMBALPUR</v>
          </cell>
          <cell r="G6">
            <v>4</v>
          </cell>
          <cell r="H6">
            <v>100</v>
          </cell>
        </row>
        <row r="7">
          <cell r="F7" t="str">
            <v>BAHANAGA</v>
          </cell>
          <cell r="G7">
            <v>10</v>
          </cell>
          <cell r="H7">
            <v>120</v>
          </cell>
        </row>
        <row r="8">
          <cell r="F8" t="str">
            <v>CHANDPUR</v>
          </cell>
          <cell r="G8">
            <v>5</v>
          </cell>
          <cell r="H8">
            <v>60</v>
          </cell>
        </row>
        <row r="9">
          <cell r="F9" t="str">
            <v>KENDRAPARA</v>
          </cell>
          <cell r="G9">
            <v>1</v>
          </cell>
          <cell r="H9">
            <v>70</v>
          </cell>
        </row>
        <row r="10">
          <cell r="F10" t="str">
            <v>DASPALLA</v>
          </cell>
          <cell r="G10">
            <v>7</v>
          </cell>
          <cell r="H10">
            <v>90</v>
          </cell>
        </row>
        <row r="11">
          <cell r="F11" t="str">
            <v>RAJ SUNAKHALA</v>
          </cell>
          <cell r="G11">
            <v>7</v>
          </cell>
          <cell r="H11">
            <v>80</v>
          </cell>
        </row>
        <row r="12">
          <cell r="F12" t="str">
            <v>DASPALLA</v>
          </cell>
          <cell r="G12">
            <v>1</v>
          </cell>
          <cell r="H12">
            <v>90</v>
          </cell>
        </row>
        <row r="13">
          <cell r="F13" t="str">
            <v>RAJ SUNAKHALA</v>
          </cell>
          <cell r="G13">
            <v>3</v>
          </cell>
          <cell r="H13">
            <v>80</v>
          </cell>
        </row>
        <row r="14">
          <cell r="F14" t="str">
            <v>SHERAGADA</v>
          </cell>
          <cell r="G14">
            <v>25</v>
          </cell>
          <cell r="H14">
            <v>130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PURI</v>
          </cell>
          <cell r="G4">
            <v>8</v>
          </cell>
          <cell r="H4">
            <v>80</v>
          </cell>
        </row>
        <row r="5">
          <cell r="F5" t="str">
            <v>PAPADAHANDI</v>
          </cell>
          <cell r="G5">
            <v>8</v>
          </cell>
          <cell r="H5">
            <v>180</v>
          </cell>
        </row>
        <row r="6">
          <cell r="F6" t="str">
            <v>CHANDPUR</v>
          </cell>
          <cell r="G6">
            <v>5</v>
          </cell>
          <cell r="H6">
            <v>60</v>
          </cell>
        </row>
        <row r="7">
          <cell r="F7" t="str">
            <v>KENDRAPARA</v>
          </cell>
          <cell r="G7">
            <v>2</v>
          </cell>
          <cell r="H7">
            <v>70</v>
          </cell>
        </row>
        <row r="8">
          <cell r="F8" t="str">
            <v>DHALAPATHAR</v>
          </cell>
          <cell r="G8">
            <v>2</v>
          </cell>
          <cell r="H8">
            <v>80</v>
          </cell>
        </row>
        <row r="9">
          <cell r="F9" t="str">
            <v>CHANDPUR</v>
          </cell>
          <cell r="G9">
            <v>5</v>
          </cell>
          <cell r="H9">
            <v>60</v>
          </cell>
        </row>
        <row r="10">
          <cell r="F10" t="str">
            <v>BALIAPAL</v>
          </cell>
          <cell r="G10">
            <v>2</v>
          </cell>
          <cell r="H10">
            <v>150</v>
          </cell>
        </row>
        <row r="11">
          <cell r="F11" t="str">
            <v>PURI</v>
          </cell>
          <cell r="G11">
            <v>7</v>
          </cell>
          <cell r="H11">
            <v>80</v>
          </cell>
        </row>
        <row r="12">
          <cell r="F12" t="str">
            <v>KEONJHAR</v>
          </cell>
          <cell r="G12">
            <v>3</v>
          </cell>
          <cell r="H12">
            <v>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CHANDPUR</v>
          </cell>
          <cell r="G4">
            <v>1</v>
          </cell>
          <cell r="H4">
            <v>60</v>
          </cell>
        </row>
        <row r="5">
          <cell r="F5" t="str">
            <v>RAJ SUNAKHALA</v>
          </cell>
          <cell r="G5">
            <v>3</v>
          </cell>
          <cell r="H5">
            <v>80</v>
          </cell>
        </row>
        <row r="6">
          <cell r="F6" t="str">
            <v>KHURDA</v>
          </cell>
          <cell r="G6">
            <v>3</v>
          </cell>
          <cell r="H6">
            <v>60</v>
          </cell>
        </row>
        <row r="7">
          <cell r="F7" t="str">
            <v>BINKA</v>
          </cell>
          <cell r="G7">
            <v>2</v>
          </cell>
          <cell r="H7">
            <v>150</v>
          </cell>
        </row>
        <row r="8">
          <cell r="F8" t="str">
            <v>RAJ SUNAKHALA</v>
          </cell>
          <cell r="G8">
            <v>3</v>
          </cell>
          <cell r="H8">
            <v>80</v>
          </cell>
        </row>
        <row r="9">
          <cell r="F9" t="str">
            <v>CHANDANPUR</v>
          </cell>
          <cell r="G9">
            <v>4</v>
          </cell>
          <cell r="H9">
            <v>80</v>
          </cell>
        </row>
        <row r="10">
          <cell r="F10" t="str">
            <v>BINKA</v>
          </cell>
          <cell r="G10">
            <v>20</v>
          </cell>
          <cell r="H10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2" sqref="P2"/>
    </sheetView>
  </sheetViews>
  <sheetFormatPr defaultRowHeight="15"/>
  <cols>
    <col min="1" max="1" width="3.28515625" style="1" customWidth="1"/>
    <col min="2" max="2" width="10.28515625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7.42578125" style="2" customWidth="1"/>
    <col min="9" max="9" width="6.5703125" style="2" customWidth="1"/>
    <col min="10" max="10" width="7" style="2" customWidth="1"/>
    <col min="11" max="11" width="6.85546875" style="2" customWidth="1"/>
    <col min="12" max="12" width="8.710937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65.25" customHeight="1">
      <c r="A2" s="19" t="s">
        <v>51</v>
      </c>
      <c r="B2" s="19"/>
      <c r="C2" s="19"/>
      <c r="D2" s="19"/>
      <c r="E2" s="19"/>
      <c r="F2" s="19"/>
      <c r="G2" s="19"/>
      <c r="H2" s="20" t="s">
        <v>50</v>
      </c>
      <c r="I2" s="20"/>
      <c r="J2" s="20"/>
      <c r="K2" s="20"/>
      <c r="L2" s="20"/>
    </row>
    <row r="3" spans="1:12" s="10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41</v>
      </c>
      <c r="F3" s="5" t="s">
        <v>42</v>
      </c>
      <c r="G3" s="5" t="s">
        <v>44</v>
      </c>
      <c r="H3" s="6" t="s">
        <v>45</v>
      </c>
      <c r="I3" s="8" t="s">
        <v>46</v>
      </c>
      <c r="J3" s="8" t="s">
        <v>47</v>
      </c>
      <c r="K3" s="8" t="s">
        <v>48</v>
      </c>
      <c r="L3" s="9" t="s">
        <v>1</v>
      </c>
    </row>
    <row r="4" spans="1:12" ht="15.75" customHeight="1">
      <c r="A4" s="12">
        <v>1</v>
      </c>
      <c r="B4" s="4" t="s">
        <v>2</v>
      </c>
      <c r="C4" s="4" t="s">
        <v>28</v>
      </c>
      <c r="D4" s="4" t="s">
        <v>4</v>
      </c>
      <c r="E4" s="11" t="s">
        <v>40</v>
      </c>
      <c r="F4" s="11" t="s">
        <v>43</v>
      </c>
      <c r="G4" s="4">
        <v>5</v>
      </c>
      <c r="H4" s="7">
        <v>60</v>
      </c>
      <c r="I4" s="7">
        <f t="shared" ref="I4:I12" si="0">G4*2</f>
        <v>10</v>
      </c>
      <c r="J4" s="7">
        <f t="shared" ref="J4:J12" si="1">G4*12</f>
        <v>60</v>
      </c>
      <c r="K4" s="7">
        <v>50</v>
      </c>
      <c r="L4" s="7">
        <f t="shared" ref="L4:L12" si="2">G4*H4+I4+J4+K4</f>
        <v>420</v>
      </c>
    </row>
    <row r="5" spans="1:12">
      <c r="A5" s="12">
        <v>2</v>
      </c>
      <c r="B5" s="4" t="s">
        <v>2</v>
      </c>
      <c r="C5" s="4" t="s">
        <v>27</v>
      </c>
      <c r="D5" s="4" t="s">
        <v>3</v>
      </c>
      <c r="E5" s="11" t="s">
        <v>40</v>
      </c>
      <c r="F5" s="4" t="s">
        <v>20</v>
      </c>
      <c r="G5" s="4">
        <v>4</v>
      </c>
      <c r="H5" s="7">
        <v>80</v>
      </c>
      <c r="I5" s="7">
        <f t="shared" si="0"/>
        <v>8</v>
      </c>
      <c r="J5" s="7">
        <f t="shared" si="1"/>
        <v>48</v>
      </c>
      <c r="K5" s="7">
        <v>50</v>
      </c>
      <c r="L5" s="7">
        <f t="shared" si="2"/>
        <v>426</v>
      </c>
    </row>
    <row r="6" spans="1:12">
      <c r="A6" s="12">
        <v>3</v>
      </c>
      <c r="B6" s="4" t="s">
        <v>5</v>
      </c>
      <c r="C6" s="4" t="s">
        <v>29</v>
      </c>
      <c r="D6" s="4" t="s">
        <v>6</v>
      </c>
      <c r="E6" s="11" t="s">
        <v>40</v>
      </c>
      <c r="F6" s="4" t="s">
        <v>21</v>
      </c>
      <c r="G6" s="4">
        <v>5</v>
      </c>
      <c r="H6" s="7">
        <v>100</v>
      </c>
      <c r="I6" s="7">
        <f t="shared" si="0"/>
        <v>10</v>
      </c>
      <c r="J6" s="7">
        <f t="shared" si="1"/>
        <v>60</v>
      </c>
      <c r="K6" s="7">
        <v>50</v>
      </c>
      <c r="L6" s="7">
        <f t="shared" si="2"/>
        <v>620</v>
      </c>
    </row>
    <row r="7" spans="1:12">
      <c r="A7" s="12">
        <v>4</v>
      </c>
      <c r="B7" s="4" t="s">
        <v>11</v>
      </c>
      <c r="C7" s="4" t="s">
        <v>32</v>
      </c>
      <c r="D7" s="4" t="s">
        <v>12</v>
      </c>
      <c r="E7" s="11" t="s">
        <v>40</v>
      </c>
      <c r="F7" s="4" t="s">
        <v>24</v>
      </c>
      <c r="G7" s="4">
        <v>6</v>
      </c>
      <c r="H7" s="7">
        <v>110</v>
      </c>
      <c r="I7" s="7">
        <f t="shared" si="0"/>
        <v>12</v>
      </c>
      <c r="J7" s="7">
        <f t="shared" si="1"/>
        <v>72</v>
      </c>
      <c r="K7" s="7">
        <v>50</v>
      </c>
      <c r="L7" s="7">
        <f t="shared" si="2"/>
        <v>794</v>
      </c>
    </row>
    <row r="8" spans="1:12">
      <c r="A8" s="12">
        <v>5</v>
      </c>
      <c r="B8" s="4" t="s">
        <v>9</v>
      </c>
      <c r="C8" s="4" t="s">
        <v>31</v>
      </c>
      <c r="D8" s="4" t="s">
        <v>10</v>
      </c>
      <c r="E8" s="11" t="s">
        <v>40</v>
      </c>
      <c r="F8" s="4" t="s">
        <v>23</v>
      </c>
      <c r="G8" s="4">
        <v>3</v>
      </c>
      <c r="H8" s="7">
        <f>VLOOKUP(F8,[1]Invoice!$F$4:$H$14,3,FALSE)</f>
        <v>90</v>
      </c>
      <c r="I8" s="7">
        <f t="shared" si="0"/>
        <v>6</v>
      </c>
      <c r="J8" s="7">
        <f t="shared" si="1"/>
        <v>36</v>
      </c>
      <c r="K8" s="7">
        <v>50</v>
      </c>
      <c r="L8" s="7">
        <f t="shared" si="2"/>
        <v>362</v>
      </c>
    </row>
    <row r="9" spans="1:12">
      <c r="A9" s="12">
        <v>6</v>
      </c>
      <c r="B9" s="4" t="s">
        <v>7</v>
      </c>
      <c r="C9" s="4" t="s">
        <v>30</v>
      </c>
      <c r="D9" s="4" t="s">
        <v>8</v>
      </c>
      <c r="E9" s="11" t="s">
        <v>40</v>
      </c>
      <c r="F9" s="4" t="s">
        <v>22</v>
      </c>
      <c r="G9" s="4">
        <v>1</v>
      </c>
      <c r="H9" s="7">
        <v>140</v>
      </c>
      <c r="I9" s="7">
        <f t="shared" si="0"/>
        <v>2</v>
      </c>
      <c r="J9" s="7">
        <f t="shared" si="1"/>
        <v>12</v>
      </c>
      <c r="K9" s="7">
        <v>50</v>
      </c>
      <c r="L9" s="7">
        <f t="shared" si="2"/>
        <v>204</v>
      </c>
    </row>
    <row r="10" spans="1:12">
      <c r="A10" s="12">
        <v>7</v>
      </c>
      <c r="B10" s="4" t="s">
        <v>13</v>
      </c>
      <c r="C10" s="4" t="s">
        <v>33</v>
      </c>
      <c r="D10" s="4" t="s">
        <v>14</v>
      </c>
      <c r="E10" s="11" t="s">
        <v>40</v>
      </c>
      <c r="F10" s="4" t="s">
        <v>25</v>
      </c>
      <c r="G10" s="4">
        <v>6</v>
      </c>
      <c r="H10" s="7">
        <f>VLOOKUP(F10,[2]Invoice!$F$4:$H$12,3,FALSE)</f>
        <v>70</v>
      </c>
      <c r="I10" s="7">
        <f t="shared" si="0"/>
        <v>12</v>
      </c>
      <c r="J10" s="7">
        <f t="shared" si="1"/>
        <v>72</v>
      </c>
      <c r="K10" s="7">
        <v>50</v>
      </c>
      <c r="L10" s="7">
        <f t="shared" si="2"/>
        <v>554</v>
      </c>
    </row>
    <row r="11" spans="1:12">
      <c r="A11" s="12">
        <v>8</v>
      </c>
      <c r="B11" s="4" t="s">
        <v>15</v>
      </c>
      <c r="C11" s="4" t="s">
        <v>34</v>
      </c>
      <c r="D11" s="4" t="s">
        <v>16</v>
      </c>
      <c r="E11" s="11" t="s">
        <v>40</v>
      </c>
      <c r="F11" s="4" t="s">
        <v>25</v>
      </c>
      <c r="G11" s="4">
        <v>2</v>
      </c>
      <c r="H11" s="7">
        <f>VLOOKUP(F11,[2]Invoice!$F$4:$H$12,3,FALSE)</f>
        <v>70</v>
      </c>
      <c r="I11" s="7">
        <f t="shared" si="0"/>
        <v>4</v>
      </c>
      <c r="J11" s="7">
        <f t="shared" si="1"/>
        <v>24</v>
      </c>
      <c r="K11" s="7">
        <v>50</v>
      </c>
      <c r="L11" s="7">
        <f t="shared" si="2"/>
        <v>218</v>
      </c>
    </row>
    <row r="12" spans="1:12">
      <c r="A12" s="12">
        <v>9</v>
      </c>
      <c r="B12" s="4" t="s">
        <v>17</v>
      </c>
      <c r="C12" s="4" t="s">
        <v>35</v>
      </c>
      <c r="D12" s="4" t="s">
        <v>18</v>
      </c>
      <c r="E12" s="11" t="s">
        <v>40</v>
      </c>
      <c r="F12" s="4" t="s">
        <v>26</v>
      </c>
      <c r="G12" s="4">
        <v>1</v>
      </c>
      <c r="H12" s="7">
        <f>VLOOKUP(F12,[3]Invoice!$F$4:$H$10,3,FALSE)</f>
        <v>80</v>
      </c>
      <c r="I12" s="7">
        <f t="shared" si="0"/>
        <v>2</v>
      </c>
      <c r="J12" s="7">
        <f t="shared" si="1"/>
        <v>12</v>
      </c>
      <c r="K12" s="7">
        <v>50</v>
      </c>
      <c r="L12" s="7">
        <f t="shared" si="2"/>
        <v>144</v>
      </c>
    </row>
    <row r="13" spans="1:12" s="14" customFormat="1">
      <c r="A13" s="17" t="s">
        <v>52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3">
        <f>SUM(L4:L12)</f>
        <v>3742</v>
      </c>
    </row>
    <row r="14" spans="1:12" s="3" customFormat="1" ht="30" customHeight="1">
      <c r="A14" s="15" t="s">
        <v>49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3" customFormat="1" ht="30" customHeight="1">
      <c r="A15" s="15" t="s">
        <v>19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2">
      <c r="G16" s="6">
        <f>SUM(G4:G12)</f>
        <v>33</v>
      </c>
    </row>
  </sheetData>
  <sortState ref="B4:L12">
    <sortCondition ref="B4:B12"/>
    <sortCondition ref="C4:C12"/>
  </sortState>
  <mergeCells count="7">
    <mergeCell ref="A14:L14"/>
    <mergeCell ref="A15:L15"/>
    <mergeCell ref="A13:K13"/>
    <mergeCell ref="A1:G1"/>
    <mergeCell ref="H1:L1"/>
    <mergeCell ref="A2:G2"/>
    <mergeCell ref="H2:L2"/>
  </mergeCells>
  <pageMargins left="0.21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2024-05-20T13:13:36Z</cp:lastPrinted>
  <dcterms:created xsi:type="dcterms:W3CDTF">2024-05-16T11:18:00Z</dcterms:created>
  <dcterms:modified xsi:type="dcterms:W3CDTF">2024-05-20T13:13:36Z</dcterms:modified>
</cp:coreProperties>
</file>