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Sheet1!$A$7:$K$7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79" i="1"/>
  <c r="I77"/>
  <c r="H77"/>
  <c r="K77" s="1"/>
  <c r="I76"/>
  <c r="H76"/>
  <c r="K76" s="1"/>
  <c r="I75"/>
  <c r="H75"/>
  <c r="K75" s="1"/>
  <c r="I74"/>
  <c r="H74"/>
  <c r="K74" s="1"/>
  <c r="I73"/>
  <c r="H73"/>
  <c r="K73" s="1"/>
  <c r="I72"/>
  <c r="H72"/>
  <c r="K72" s="1"/>
  <c r="I71"/>
  <c r="H71"/>
  <c r="K71" s="1"/>
  <c r="I70"/>
  <c r="H70"/>
  <c r="K70" s="1"/>
  <c r="I69"/>
  <c r="H69"/>
  <c r="K69" s="1"/>
  <c r="I68"/>
  <c r="H68"/>
  <c r="K68" s="1"/>
  <c r="I67"/>
  <c r="H67"/>
  <c r="K67" s="1"/>
  <c r="I66"/>
  <c r="H66"/>
  <c r="K66" s="1"/>
  <c r="I65"/>
  <c r="H65"/>
  <c r="K65" s="1"/>
  <c r="I64"/>
  <c r="H64"/>
  <c r="K64" s="1"/>
  <c r="I63"/>
  <c r="H63"/>
  <c r="K63" s="1"/>
  <c r="I62"/>
  <c r="H62"/>
  <c r="K62" s="1"/>
  <c r="I61"/>
  <c r="H61"/>
  <c r="K61" s="1"/>
  <c r="I60"/>
  <c r="H60"/>
  <c r="K60" s="1"/>
  <c r="I59"/>
  <c r="H59"/>
  <c r="K59" s="1"/>
  <c r="I58"/>
  <c r="H58"/>
  <c r="K58" s="1"/>
  <c r="I57"/>
  <c r="H57"/>
  <c r="K57" s="1"/>
  <c r="I56"/>
  <c r="H56"/>
  <c r="K56" s="1"/>
  <c r="I55"/>
  <c r="H55"/>
  <c r="K55" s="1"/>
  <c r="I54"/>
  <c r="H54"/>
  <c r="K54" s="1"/>
  <c r="I53"/>
  <c r="H53"/>
  <c r="K53" s="1"/>
  <c r="I52"/>
  <c r="H52"/>
  <c r="K52" s="1"/>
  <c r="I51"/>
  <c r="H51"/>
  <c r="K51" s="1"/>
  <c r="I50"/>
  <c r="H50"/>
  <c r="K50" s="1"/>
  <c r="I49"/>
  <c r="H49"/>
  <c r="K49" s="1"/>
  <c r="I48"/>
  <c r="H48"/>
  <c r="K48" s="1"/>
  <c r="I47"/>
  <c r="H47"/>
  <c r="K47" s="1"/>
  <c r="I46"/>
  <c r="H46"/>
  <c r="K46" s="1"/>
  <c r="I45"/>
  <c r="H45"/>
  <c r="K45" s="1"/>
  <c r="I44"/>
  <c r="H44"/>
  <c r="K44" s="1"/>
  <c r="I43"/>
  <c r="H43"/>
  <c r="K43" s="1"/>
  <c r="I42"/>
  <c r="H42"/>
  <c r="K42" s="1"/>
  <c r="I41"/>
  <c r="H41"/>
  <c r="K41" s="1"/>
  <c r="I40"/>
  <c r="H40"/>
  <c r="K40" s="1"/>
  <c r="I39"/>
  <c r="H39"/>
  <c r="K39" s="1"/>
  <c r="I38"/>
  <c r="H38"/>
  <c r="K38" s="1"/>
  <c r="I37"/>
  <c r="H37"/>
  <c r="K37" s="1"/>
  <c r="I36"/>
  <c r="H36"/>
  <c r="K36" s="1"/>
  <c r="I35"/>
  <c r="H35"/>
  <c r="K35" s="1"/>
  <c r="I34"/>
  <c r="H34"/>
  <c r="K34" s="1"/>
  <c r="I33"/>
  <c r="H33"/>
  <c r="K33" s="1"/>
  <c r="I32"/>
  <c r="H32"/>
  <c r="K32" s="1"/>
  <c r="I31"/>
  <c r="H31"/>
  <c r="K31" s="1"/>
  <c r="I30"/>
  <c r="H30"/>
  <c r="K30" s="1"/>
  <c r="I29"/>
  <c r="H29"/>
  <c r="K29" s="1"/>
  <c r="I28"/>
  <c r="H28"/>
  <c r="K28" s="1"/>
  <c r="I27"/>
  <c r="H27"/>
  <c r="K27" s="1"/>
  <c r="I26"/>
  <c r="H26"/>
  <c r="K26" s="1"/>
  <c r="I25"/>
  <c r="H25"/>
  <c r="K25" s="1"/>
  <c r="I24"/>
  <c r="H24"/>
  <c r="K24" s="1"/>
  <c r="I23"/>
  <c r="H23"/>
  <c r="K23" s="1"/>
  <c r="I22"/>
  <c r="H22"/>
  <c r="K22" s="1"/>
  <c r="I21"/>
  <c r="H21"/>
  <c r="K21" s="1"/>
  <c r="I20"/>
  <c r="H20"/>
  <c r="K20" s="1"/>
  <c r="I19"/>
  <c r="H19"/>
  <c r="K19" s="1"/>
  <c r="I18"/>
  <c r="H18"/>
  <c r="K18" s="1"/>
  <c r="I17"/>
  <c r="H17"/>
  <c r="K17" s="1"/>
  <c r="I16"/>
  <c r="H16"/>
  <c r="K16" s="1"/>
  <c r="I15"/>
  <c r="H15"/>
  <c r="K15" s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I8"/>
  <c r="H8"/>
  <c r="K8" l="1"/>
  <c r="K78" s="1"/>
</calcChain>
</file>

<file path=xl/sharedStrings.xml><?xml version="1.0" encoding="utf-8"?>
<sst xmlns="http://schemas.openxmlformats.org/spreadsheetml/2006/main" count="308" uniqueCount="203">
  <si>
    <t>DATE</t>
  </si>
  <si>
    <t>CASE</t>
  </si>
  <si>
    <t>RATE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</si>
  <si>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</si>
  <si>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</si>
  <si>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</si>
  <si>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</si>
  <si>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</si>
  <si>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</si>
  <si>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AMT.</t>
  </si>
  <si>
    <t>HSN CODE : 996791</t>
  </si>
  <si>
    <t>LR CH.</t>
  </si>
  <si>
    <t xml:space="preserve">TO, </t>
  </si>
  <si>
    <t>GST to be paid by Consignor under Reverse Charge Mechanism (RCM) as per GST ACT</t>
  </si>
  <si>
    <t>PRAGATI LOGISTICS</t>
  </si>
  <si>
    <t>Thanking You….</t>
  </si>
  <si>
    <t>TALCHER</t>
  </si>
  <si>
    <t>FROM</t>
  </si>
  <si>
    <t>CTC</t>
  </si>
  <si>
    <t>ANGUL</t>
  </si>
  <si>
    <t>JHARSUGUDA</t>
  </si>
  <si>
    <t>SORO</t>
  </si>
  <si>
    <t>JAJPUR ROAD</t>
  </si>
  <si>
    <t>M/S NAMOKAR ENTERPRISES</t>
  </si>
  <si>
    <t>CUTTACK</t>
  </si>
  <si>
    <t>HML</t>
  </si>
  <si>
    <t>NAYAGARH</t>
  </si>
  <si>
    <t>DHENKANAL</t>
  </si>
  <si>
    <t>KENDRAPARA</t>
  </si>
  <si>
    <t>NUAPATNA</t>
  </si>
  <si>
    <t>SIMILIA</t>
  </si>
  <si>
    <t>RAHAMA</t>
  </si>
  <si>
    <t>JAGATSINGHPUR</t>
  </si>
  <si>
    <t>109</t>
  </si>
  <si>
    <t>SALIPUR</t>
  </si>
  <si>
    <t>JAJPUR TOWN</t>
  </si>
  <si>
    <t>BALUGAON</t>
  </si>
  <si>
    <t>PURI</t>
  </si>
  <si>
    <t>JATNI</t>
  </si>
  <si>
    <t>NIMAPARA</t>
  </si>
  <si>
    <t>012</t>
  </si>
  <si>
    <t>BOLANGIR</t>
  </si>
  <si>
    <t>RAIRANGPUR</t>
  </si>
  <si>
    <t>KEONJHAR</t>
  </si>
  <si>
    <t>BARIPADA</t>
  </si>
  <si>
    <t>124</t>
  </si>
  <si>
    <t>130</t>
  </si>
  <si>
    <t>137</t>
  </si>
  <si>
    <t>BALIAPAL</t>
  </si>
  <si>
    <t>148</t>
  </si>
  <si>
    <t>155</t>
  </si>
  <si>
    <t>186</t>
  </si>
  <si>
    <t>192</t>
  </si>
  <si>
    <t>GSTIN : 21AFPPP9944L1ZP</t>
  </si>
  <si>
    <t>INV. NO.</t>
  </si>
  <si>
    <t>38</t>
  </si>
  <si>
    <t>TIRTOL</t>
  </si>
  <si>
    <t>49</t>
  </si>
  <si>
    <t>85</t>
  </si>
  <si>
    <t>KHARIAR ROAD</t>
  </si>
  <si>
    <t>121</t>
  </si>
  <si>
    <t>116</t>
  </si>
  <si>
    <t>122</t>
  </si>
  <si>
    <t>127</t>
  </si>
  <si>
    <t>165</t>
  </si>
  <si>
    <t>167</t>
  </si>
  <si>
    <t>191</t>
  </si>
  <si>
    <t>193</t>
  </si>
  <si>
    <t>212</t>
  </si>
  <si>
    <t>KINDLY ,VERIFY &amp; CONFIRM US  WITHIN 7 DAYS , ELSE GST WILL BE FILLED  ON 20TH NOVEMBER, 2021.</t>
  </si>
  <si>
    <t>MONTH   : OCTOBER, 2021</t>
  </si>
  <si>
    <t>BILL DATE : 31/10/2021</t>
  </si>
  <si>
    <t>LR NO.</t>
  </si>
  <si>
    <t>PL/DO/11451/21-22</t>
  </si>
  <si>
    <t>305</t>
  </si>
  <si>
    <t>BHUBAN</t>
  </si>
  <si>
    <t>PL/MA/10408/21-22</t>
  </si>
  <si>
    <t>299</t>
  </si>
  <si>
    <t>KARANJIA</t>
  </si>
  <si>
    <t>PL/MA/10421/21-22</t>
  </si>
  <si>
    <t>307</t>
  </si>
  <si>
    <t>KESINGA</t>
  </si>
  <si>
    <t>PL/DO/11531/21-22</t>
  </si>
  <si>
    <t>1376</t>
  </si>
  <si>
    <t>PL/DO/11962/21-22</t>
  </si>
  <si>
    <t>013</t>
  </si>
  <si>
    <t>PL/DO/11961/21-22</t>
  </si>
  <si>
    <t>PL/DO/11963/21-22</t>
  </si>
  <si>
    <t>014</t>
  </si>
  <si>
    <t>PL/DO/11973/21-22</t>
  </si>
  <si>
    <t>023</t>
  </si>
  <si>
    <t>PL/DO/11974/21-22</t>
  </si>
  <si>
    <t>016</t>
  </si>
  <si>
    <t>PL/DO/12002/21-22</t>
  </si>
  <si>
    <t>15</t>
  </si>
  <si>
    <t>PL/MA/10891/21-22</t>
  </si>
  <si>
    <t>303</t>
  </si>
  <si>
    <t>BOUDH</t>
  </si>
  <si>
    <t>PL/MA/10899/21-22</t>
  </si>
  <si>
    <t>24</t>
  </si>
  <si>
    <t>PL/MA/10900/21-22</t>
  </si>
  <si>
    <t>22</t>
  </si>
  <si>
    <t>SUNABEDA</t>
  </si>
  <si>
    <t>PL/MA/10901/21-22</t>
  </si>
  <si>
    <t>10</t>
  </si>
  <si>
    <t>PL/DO/12077/21-22</t>
  </si>
  <si>
    <t>136</t>
  </si>
  <si>
    <t>PL/MA/10972/21-22</t>
  </si>
  <si>
    <t>034</t>
  </si>
  <si>
    <t>PL/MA/10979/21-22</t>
  </si>
  <si>
    <t>35</t>
  </si>
  <si>
    <t>PL/DO/12203/21-22</t>
  </si>
  <si>
    <t>42</t>
  </si>
  <si>
    <t>PL/DO/12209/21-22</t>
  </si>
  <si>
    <t>PL/DO/12212/21-22</t>
  </si>
  <si>
    <t>SANTHAR</t>
  </si>
  <si>
    <t>PL/MA/11073/21-22</t>
  </si>
  <si>
    <t>54</t>
  </si>
  <si>
    <t>PL/MA/11074/21-22</t>
  </si>
  <si>
    <t>50</t>
  </si>
  <si>
    <t>PL/MA/11075/21-22</t>
  </si>
  <si>
    <t>40</t>
  </si>
  <si>
    <t>PL/MA/11076/21-22</t>
  </si>
  <si>
    <t>047</t>
  </si>
  <si>
    <t>PL/MA/11088/21-22</t>
  </si>
  <si>
    <t>64</t>
  </si>
  <si>
    <t>PL/MA/11147/21-22</t>
  </si>
  <si>
    <t>68</t>
  </si>
  <si>
    <t>JALESWAR</t>
  </si>
  <si>
    <t>PL/DO/12763/21-22</t>
  </si>
  <si>
    <t>076</t>
  </si>
  <si>
    <t>PL/DO/12765/21-22</t>
  </si>
  <si>
    <t>079</t>
  </si>
  <si>
    <t>PL/DO/12779/21-22</t>
  </si>
  <si>
    <t>PL/DO/12780/21-22</t>
  </si>
  <si>
    <t>78</t>
  </si>
  <si>
    <t>PL/DO/12781/21-22</t>
  </si>
  <si>
    <t>77</t>
  </si>
  <si>
    <t>PL/DO/13043/21-22</t>
  </si>
  <si>
    <t>PL/DO/13045/21-22</t>
  </si>
  <si>
    <t>1235</t>
  </si>
  <si>
    <t>PL/DO/13046/21-22</t>
  </si>
  <si>
    <t>PL/DO/13047/21-22</t>
  </si>
  <si>
    <t>PL/DO/13051/21-22</t>
  </si>
  <si>
    <t>118</t>
  </si>
  <si>
    <t>PL/DO/13059/21-22</t>
  </si>
  <si>
    <t>125</t>
  </si>
  <si>
    <t>PL/MA/11814/21-22</t>
  </si>
  <si>
    <t>113</t>
  </si>
  <si>
    <t>PL/MA/11820/21-22</t>
  </si>
  <si>
    <t>117</t>
  </si>
  <si>
    <t>PL/MA/11821/21-22</t>
  </si>
  <si>
    <t>PL/MA/11822/21-22</t>
  </si>
  <si>
    <t>PL/MA/11823/21-22</t>
  </si>
  <si>
    <t>MUNIGUDA</t>
  </si>
  <si>
    <t>PL/MA/11825/21-22</t>
  </si>
  <si>
    <t>97</t>
  </si>
  <si>
    <t>PL/MA/11828/21-22</t>
  </si>
  <si>
    <t>111</t>
  </si>
  <si>
    <t>PL/MA/11860/21-22</t>
  </si>
  <si>
    <t>PL/DO/13213/21-22</t>
  </si>
  <si>
    <t>PL/MA/11901/21-22</t>
  </si>
  <si>
    <t>133</t>
  </si>
  <si>
    <t>PL/MA/11902/21-22</t>
  </si>
  <si>
    <t>132</t>
  </si>
  <si>
    <t>PL/DO/13335/21-22</t>
  </si>
  <si>
    <t>138</t>
  </si>
  <si>
    <t>GAMBHARIMUNDA</t>
  </si>
  <si>
    <t>PL/DO/13352/21-22</t>
  </si>
  <si>
    <t>142</t>
  </si>
  <si>
    <t>PL/DO/13354/21-22</t>
  </si>
  <si>
    <t>PL/DO/13357/21-22</t>
  </si>
  <si>
    <t>143</t>
  </si>
  <si>
    <t>PL/DO/13372/21-22</t>
  </si>
  <si>
    <t>PL/MA/12075/21-22</t>
  </si>
  <si>
    <t>PL/MA/12082/21-22</t>
  </si>
  <si>
    <t>PL/MA/12086/21-22</t>
  </si>
  <si>
    <t>144</t>
  </si>
  <si>
    <t>PL/MA/12088/21-22</t>
  </si>
  <si>
    <t>145</t>
  </si>
  <si>
    <t>PL/DO/13425/21-22</t>
  </si>
  <si>
    <t>171</t>
  </si>
  <si>
    <t>PL/DO/13750/21-22</t>
  </si>
  <si>
    <t>213</t>
  </si>
  <si>
    <t>PL/DO/13762/21-22</t>
  </si>
  <si>
    <t>PL/DO/13763/21-22</t>
  </si>
  <si>
    <t>PL/DO/13771/21-22</t>
  </si>
  <si>
    <t>216</t>
  </si>
  <si>
    <t>PL/DO/13773/21-22</t>
  </si>
  <si>
    <t>PL/DO/13774/21-22</t>
  </si>
  <si>
    <t>PL/DO/13775/21-22</t>
  </si>
  <si>
    <t>219</t>
  </si>
  <si>
    <t>PL/DO/13787/21-22</t>
  </si>
  <si>
    <t>PL/MA/12419/21-22</t>
  </si>
  <si>
    <t>223</t>
  </si>
  <si>
    <t>PL/MA/12424/21-22</t>
  </si>
  <si>
    <t>194</t>
  </si>
  <si>
    <t>PL/MA/12425/21-22</t>
  </si>
  <si>
    <t>218</t>
  </si>
  <si>
    <t>PL/MA/12426/21-22</t>
  </si>
  <si>
    <t>220</t>
  </si>
  <si>
    <t>(RUPEES TWENTY ONE THOUSAND TWO HUNDRED EIGHTY THREE ONLY)</t>
  </si>
  <si>
    <t xml:space="preserve">BILL NO. : INV-33664/21-22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</si>
</sst>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.5"/>
      <color theme="1"/>
      <name val="Calibri"/>
      <family val="2"/>
    </font>
    <font>
      <b/>
      <sz val="8.5"/>
      <color theme="1"/>
      <name val="Calibri"/>
      <family val="2"/>
      <scheme val="minor"/>
    </font>
    <font>
      <b/>
      <u/>
      <sz val="8.5"/>
      <color theme="1"/>
      <name val="Calibri"/>
      <family val="2"/>
    </font>
    <font>
      <sz val="8.5"/>
      <color theme="1"/>
      <name val="Calibri"/>
      <family val="2"/>
    </font>
    <font>
      <b/>
      <sz val="11"/>
      <color indexed="8"/>
      <name val="Calibri"/>
      <family val="2"/>
      <scheme val="minor"/>
    </font>
    <font>
      <sz val="10"/>
      <color rgb="FF000000"/>
      <name val="Kinnari"/>
    </font>
    <font>
      <b/>
      <sz val="9"/>
      <color theme="1"/>
      <name val="Calibri"/>
      <family val="2"/>
    </font>
    <font>
      <b/>
      <sz val="10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NumberFormat="1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left" vertical="center" indent="4"/>
    </xf>
    <xf numFmtId="165" fontId="5" fillId="2" borderId="0" xfId="0" applyNumberFormat="1" applyFont="1" applyFill="1" applyAlignment="1">
      <alignment horizontal="left" vertical="center" indent="6"/>
    </xf>
    <xf numFmtId="0" fontId="5" fillId="2" borderId="0" xfId="0" applyFont="1" applyFill="1" applyBorder="1" applyAlignment="1">
      <alignment horizontal="center" vertical="center"/>
    </xf>
    <xf numFmtId="0" fontId="8" fillId="2" borderId="0" xfId="0" applyFont="1" applyFill="1"/>
    <xf numFmtId="164" fontId="8" fillId="2" borderId="0" xfId="0" applyNumberFormat="1" applyFont="1" applyFill="1"/>
    <xf numFmtId="2" fontId="8" fillId="2" borderId="0" xfId="0" applyNumberFormat="1" applyFont="1" applyFill="1"/>
    <xf numFmtId="0" fontId="8" fillId="2" borderId="0" xfId="0" applyFont="1" applyFill="1" applyAlignment="1">
      <alignment horizontal="left"/>
    </xf>
    <xf numFmtId="165" fontId="8" fillId="2" borderId="0" xfId="0" applyNumberFormat="1" applyFont="1" applyFill="1"/>
    <xf numFmtId="0" fontId="5" fillId="2" borderId="0" xfId="0" applyFont="1" applyFill="1"/>
    <xf numFmtId="0" fontId="5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/>
    <xf numFmtId="0" fontId="8" fillId="2" borderId="0" xfId="0" applyNumberFormat="1" applyFont="1" applyFill="1" applyAlignment="1">
      <alignment horizont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2" fontId="0" fillId="0" borderId="1" xfId="0" applyNumberFormat="1" applyBorder="1"/>
    <xf numFmtId="0" fontId="11" fillId="0" borderId="0" xfId="0" applyNumberFormat="1" applyFont="1" applyFill="1" applyAlignment="1">
      <alignment vertical="center"/>
    </xf>
    <xf numFmtId="2" fontId="9" fillId="0" borderId="1" xfId="0" applyNumberFormat="1" applyFont="1" applyBorder="1" applyAlignment="1">
      <alignment horizontal="right"/>
    </xf>
    <xf numFmtId="164" fontId="0" fillId="0" borderId="0" xfId="0" applyNumberFormat="1"/>
    <xf numFmtId="2" fontId="0" fillId="0" borderId="0" xfId="0" applyNumberFormat="1"/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3"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/>
      <sheetData sheetId="1">
        <row r="2">
          <cell r="F2" t="str">
            <v>APRIL, 2020.</v>
          </cell>
          <cell r="G2" t="str">
            <v>APRIL, 2021.</v>
          </cell>
        </row>
        <row r="3">
          <cell r="C3" t="str">
            <v>DESTINATION</v>
          </cell>
          <cell r="D3" t="str">
            <v>RATE</v>
          </cell>
          <cell r="E3" t="str">
            <v>NEW RATE / CASE</v>
          </cell>
          <cell r="F3" t="str">
            <v>PRV. RATE /CASE</v>
          </cell>
          <cell r="G3" t="str">
            <v>NEW RATE/ CASE</v>
          </cell>
        </row>
        <row r="4">
          <cell r="C4" t="str">
            <v>ANGUL</v>
          </cell>
          <cell r="D4">
            <v>40</v>
          </cell>
          <cell r="E4">
            <v>50</v>
          </cell>
          <cell r="F4">
            <v>47</v>
          </cell>
          <cell r="G4">
            <v>50</v>
          </cell>
        </row>
        <row r="5">
          <cell r="C5" t="str">
            <v>BALASORE</v>
          </cell>
          <cell r="D5">
            <v>40</v>
          </cell>
          <cell r="E5">
            <v>50</v>
          </cell>
          <cell r="F5">
            <v>47</v>
          </cell>
          <cell r="G5">
            <v>50</v>
          </cell>
        </row>
        <row r="6">
          <cell r="C6" t="str">
            <v>BERHAMPUR</v>
          </cell>
          <cell r="D6">
            <v>40</v>
          </cell>
          <cell r="E6">
            <v>50</v>
          </cell>
          <cell r="F6">
            <v>47</v>
          </cell>
          <cell r="G6">
            <v>50</v>
          </cell>
        </row>
        <row r="7">
          <cell r="C7" t="str">
            <v>BHADRAK</v>
          </cell>
          <cell r="D7">
            <v>40</v>
          </cell>
          <cell r="E7">
            <v>50</v>
          </cell>
          <cell r="F7">
            <v>47</v>
          </cell>
          <cell r="G7">
            <v>50</v>
          </cell>
        </row>
        <row r="8">
          <cell r="C8" t="str">
            <v>BHUBANESWAR</v>
          </cell>
          <cell r="D8">
            <v>40</v>
          </cell>
          <cell r="E8">
            <v>50</v>
          </cell>
          <cell r="F8">
            <v>47</v>
          </cell>
          <cell r="G8">
            <v>50</v>
          </cell>
        </row>
        <row r="9">
          <cell r="C9" t="str">
            <v>DHENKANAL</v>
          </cell>
          <cell r="D9">
            <v>40</v>
          </cell>
          <cell r="E9">
            <v>50</v>
          </cell>
          <cell r="F9">
            <v>47</v>
          </cell>
          <cell r="G9">
            <v>50</v>
          </cell>
        </row>
        <row r="10">
          <cell r="C10" t="str">
            <v>JAGATSINGHPUR</v>
          </cell>
          <cell r="D10">
            <v>40</v>
          </cell>
          <cell r="E10">
            <v>50</v>
          </cell>
          <cell r="F10">
            <v>47</v>
          </cell>
          <cell r="G10">
            <v>50</v>
          </cell>
        </row>
        <row r="11">
          <cell r="C11" t="str">
            <v>JATNI</v>
          </cell>
          <cell r="D11">
            <v>40</v>
          </cell>
          <cell r="E11">
            <v>50</v>
          </cell>
          <cell r="F11">
            <v>47</v>
          </cell>
          <cell r="G11">
            <v>50</v>
          </cell>
        </row>
        <row r="12">
          <cell r="C12" t="str">
            <v>KHURDA</v>
          </cell>
          <cell r="D12">
            <v>40</v>
          </cell>
          <cell r="E12">
            <v>50</v>
          </cell>
          <cell r="F12">
            <v>47</v>
          </cell>
          <cell r="G12">
            <v>50</v>
          </cell>
        </row>
        <row r="13">
          <cell r="C13" t="str">
            <v>PARADEEP</v>
          </cell>
          <cell r="D13">
            <v>40</v>
          </cell>
          <cell r="E13">
            <v>50</v>
          </cell>
          <cell r="F13">
            <v>47</v>
          </cell>
          <cell r="G13">
            <v>50</v>
          </cell>
        </row>
        <row r="14">
          <cell r="C14" t="str">
            <v>SAMBALPUR</v>
          </cell>
          <cell r="F14">
            <v>47</v>
          </cell>
          <cell r="G14">
            <v>50</v>
          </cell>
        </row>
        <row r="15">
          <cell r="C15" t="str">
            <v>TALCHER</v>
          </cell>
          <cell r="D15">
            <v>40</v>
          </cell>
          <cell r="E15">
            <v>50</v>
          </cell>
          <cell r="F15">
            <v>47</v>
          </cell>
          <cell r="G15">
            <v>50</v>
          </cell>
        </row>
        <row r="16">
          <cell r="C16" t="str">
            <v>PURI</v>
          </cell>
          <cell r="D16">
            <v>40</v>
          </cell>
          <cell r="E16">
            <v>50</v>
          </cell>
          <cell r="F16">
            <v>47</v>
          </cell>
          <cell r="G16">
            <v>50</v>
          </cell>
        </row>
        <row r="17">
          <cell r="C17" t="str">
            <v>KENDRAPARA</v>
          </cell>
          <cell r="D17">
            <v>40</v>
          </cell>
          <cell r="E17">
            <v>50</v>
          </cell>
          <cell r="F17">
            <v>47</v>
          </cell>
          <cell r="G17">
            <v>50</v>
          </cell>
        </row>
        <row r="18">
          <cell r="C18" t="str">
            <v>BARIPADA</v>
          </cell>
          <cell r="D18">
            <v>40</v>
          </cell>
          <cell r="E18">
            <v>50</v>
          </cell>
          <cell r="F18">
            <v>47</v>
          </cell>
          <cell r="G18">
            <v>50</v>
          </cell>
        </row>
        <row r="19">
          <cell r="C19" t="str">
            <v>JARKA</v>
          </cell>
          <cell r="D19">
            <v>40</v>
          </cell>
          <cell r="E19">
            <v>50</v>
          </cell>
          <cell r="F19">
            <v>47</v>
          </cell>
          <cell r="G19">
            <v>50</v>
          </cell>
        </row>
        <row r="20">
          <cell r="C20" t="str">
            <v>SORO</v>
          </cell>
          <cell r="D20">
            <v>40</v>
          </cell>
          <cell r="E20">
            <v>50</v>
          </cell>
          <cell r="F20">
            <v>47</v>
          </cell>
          <cell r="G20">
            <v>50</v>
          </cell>
        </row>
        <row r="21">
          <cell r="C21" t="str">
            <v>NAYAGARH</v>
          </cell>
          <cell r="D21">
            <v>40</v>
          </cell>
          <cell r="E21">
            <v>50</v>
          </cell>
          <cell r="F21">
            <v>47</v>
          </cell>
          <cell r="G21">
            <v>50</v>
          </cell>
        </row>
        <row r="22">
          <cell r="C22" t="str">
            <v>NIMAPARA</v>
          </cell>
          <cell r="D22">
            <v>40</v>
          </cell>
          <cell r="E22">
            <v>50</v>
          </cell>
          <cell r="F22">
            <v>47</v>
          </cell>
          <cell r="G22">
            <v>50</v>
          </cell>
        </row>
        <row r="23">
          <cell r="C23" t="str">
            <v>JALESWAR</v>
          </cell>
          <cell r="D23">
            <v>46</v>
          </cell>
          <cell r="E23">
            <v>56</v>
          </cell>
          <cell r="F23">
            <v>47</v>
          </cell>
          <cell r="G23">
            <v>50</v>
          </cell>
        </row>
        <row r="24">
          <cell r="C24" t="str">
            <v>NISCHINTKOILI</v>
          </cell>
          <cell r="D24">
            <v>40</v>
          </cell>
          <cell r="E24">
            <v>50</v>
          </cell>
          <cell r="F24">
            <v>47</v>
          </cell>
          <cell r="G24">
            <v>50</v>
          </cell>
        </row>
        <row r="25">
          <cell r="C25" t="str">
            <v>KEONJHAR</v>
          </cell>
          <cell r="D25">
            <v>41</v>
          </cell>
          <cell r="E25">
            <v>51</v>
          </cell>
          <cell r="F25">
            <v>47</v>
          </cell>
          <cell r="G25">
            <v>50</v>
          </cell>
        </row>
        <row r="26">
          <cell r="C26" t="str">
            <v>BALUGAON</v>
          </cell>
          <cell r="D26">
            <v>40</v>
          </cell>
          <cell r="E26">
            <v>50</v>
          </cell>
          <cell r="F26">
            <v>47</v>
          </cell>
          <cell r="G26">
            <v>50</v>
          </cell>
        </row>
        <row r="27">
          <cell r="C27" t="str">
            <v>KESHPUR</v>
          </cell>
          <cell r="D27">
            <v>40</v>
          </cell>
          <cell r="E27">
            <v>50</v>
          </cell>
          <cell r="F27">
            <v>47</v>
          </cell>
          <cell r="G27">
            <v>50</v>
          </cell>
        </row>
        <row r="28">
          <cell r="C28" t="str">
            <v>JAJPUR ROAD</v>
          </cell>
          <cell r="D28">
            <v>40</v>
          </cell>
          <cell r="E28">
            <v>50</v>
          </cell>
          <cell r="F28">
            <v>47</v>
          </cell>
          <cell r="G28">
            <v>50</v>
          </cell>
        </row>
        <row r="29">
          <cell r="C29" t="str">
            <v>NAUGAON</v>
          </cell>
          <cell r="D29">
            <v>40</v>
          </cell>
          <cell r="E29">
            <v>50</v>
          </cell>
          <cell r="F29">
            <v>47</v>
          </cell>
          <cell r="G29">
            <v>50</v>
          </cell>
        </row>
        <row r="30">
          <cell r="C30" t="str">
            <v>BALIAPAL</v>
          </cell>
          <cell r="D30">
            <v>46</v>
          </cell>
          <cell r="E30">
            <v>56</v>
          </cell>
          <cell r="F30">
            <v>47</v>
          </cell>
          <cell r="G30">
            <v>50</v>
          </cell>
        </row>
        <row r="31">
          <cell r="C31" t="str">
            <v>RAIRANGPUR</v>
          </cell>
          <cell r="D31">
            <v>56</v>
          </cell>
          <cell r="E31">
            <v>66</v>
          </cell>
          <cell r="F31">
            <v>47</v>
          </cell>
          <cell r="G31">
            <v>50</v>
          </cell>
        </row>
        <row r="32">
          <cell r="C32" t="str">
            <v>TANGI</v>
          </cell>
          <cell r="D32">
            <v>41</v>
          </cell>
          <cell r="E32">
            <v>51</v>
          </cell>
          <cell r="F32">
            <v>47</v>
          </cell>
          <cell r="G32">
            <v>50</v>
          </cell>
        </row>
        <row r="33">
          <cell r="C33" t="str">
            <v>NIRAKARPUR</v>
          </cell>
          <cell r="D33">
            <v>41</v>
          </cell>
          <cell r="E33">
            <v>51</v>
          </cell>
          <cell r="F33">
            <v>47</v>
          </cell>
          <cell r="G33">
            <v>50</v>
          </cell>
        </row>
        <row r="34">
          <cell r="C34" t="str">
            <v>SIMULIA</v>
          </cell>
          <cell r="D34">
            <v>40</v>
          </cell>
          <cell r="E34">
            <v>50</v>
          </cell>
          <cell r="F34">
            <v>47</v>
          </cell>
          <cell r="G34">
            <v>50</v>
          </cell>
        </row>
        <row r="35">
          <cell r="C35" t="str">
            <v>KARANJIA</v>
          </cell>
          <cell r="D35">
            <v>51</v>
          </cell>
          <cell r="E35">
            <v>61</v>
          </cell>
          <cell r="F35">
            <v>47</v>
          </cell>
          <cell r="G35">
            <v>50</v>
          </cell>
        </row>
        <row r="36">
          <cell r="C36" t="str">
            <v>RANIGUDA</v>
          </cell>
          <cell r="D36">
            <v>40</v>
          </cell>
          <cell r="E36">
            <v>50</v>
          </cell>
          <cell r="F36">
            <v>47</v>
          </cell>
          <cell r="G36">
            <v>50</v>
          </cell>
        </row>
        <row r="37">
          <cell r="C37" t="str">
            <v>BETANATI</v>
          </cell>
          <cell r="D37">
            <v>51</v>
          </cell>
          <cell r="E37">
            <v>61</v>
          </cell>
          <cell r="F37">
            <v>47</v>
          </cell>
          <cell r="G37">
            <v>50</v>
          </cell>
        </row>
        <row r="38">
          <cell r="C38" t="str">
            <v>PUNANGA</v>
          </cell>
          <cell r="D38">
            <v>40</v>
          </cell>
          <cell r="E38">
            <v>50</v>
          </cell>
          <cell r="F38">
            <v>47</v>
          </cell>
          <cell r="G38">
            <v>50</v>
          </cell>
        </row>
        <row r="39">
          <cell r="C39" t="str">
            <v>SIMILIGUDA</v>
          </cell>
          <cell r="D39">
            <v>43</v>
          </cell>
          <cell r="E39">
            <v>53</v>
          </cell>
          <cell r="F39">
            <v>47</v>
          </cell>
          <cell r="G39">
            <v>50</v>
          </cell>
        </row>
        <row r="40">
          <cell r="C40" t="str">
            <v>MALKANGIRI</v>
          </cell>
          <cell r="D40">
            <v>53</v>
          </cell>
          <cell r="E40">
            <v>63</v>
          </cell>
          <cell r="F40">
            <v>47</v>
          </cell>
          <cell r="G40">
            <v>50</v>
          </cell>
        </row>
        <row r="41">
          <cell r="C41" t="str">
            <v>CHILIKA</v>
          </cell>
          <cell r="D41">
            <v>41</v>
          </cell>
          <cell r="E41">
            <v>51</v>
          </cell>
          <cell r="F41">
            <v>47</v>
          </cell>
          <cell r="G41">
            <v>50</v>
          </cell>
        </row>
        <row r="42">
          <cell r="C42" t="str">
            <v>BALAKATI</v>
          </cell>
          <cell r="D42">
            <v>40</v>
          </cell>
          <cell r="E42">
            <v>50</v>
          </cell>
          <cell r="F42">
            <v>47</v>
          </cell>
          <cell r="G42">
            <v>50</v>
          </cell>
        </row>
        <row r="43">
          <cell r="C43" t="str">
            <v>TINIMUHANI</v>
          </cell>
          <cell r="D43">
            <v>40</v>
          </cell>
          <cell r="E43">
            <v>50</v>
          </cell>
          <cell r="F43">
            <v>47</v>
          </cell>
          <cell r="G43">
            <v>50</v>
          </cell>
        </row>
        <row r="44">
          <cell r="C44" t="str">
            <v>JAJPUR TOWN</v>
          </cell>
          <cell r="D44">
            <v>40</v>
          </cell>
          <cell r="E44">
            <v>50</v>
          </cell>
          <cell r="F44">
            <v>47</v>
          </cell>
          <cell r="G44">
            <v>50</v>
          </cell>
        </row>
        <row r="45">
          <cell r="C45" t="str">
            <v>SALIPUR</v>
          </cell>
          <cell r="D45">
            <v>40</v>
          </cell>
          <cell r="E45">
            <v>50</v>
          </cell>
          <cell r="F45">
            <v>47</v>
          </cell>
          <cell r="G45">
            <v>50</v>
          </cell>
        </row>
        <row r="46">
          <cell r="C46" t="str">
            <v>CHANDIKHOL</v>
          </cell>
          <cell r="D46">
            <v>40</v>
          </cell>
          <cell r="E46">
            <v>50</v>
          </cell>
          <cell r="F46">
            <v>47</v>
          </cell>
          <cell r="G46">
            <v>50</v>
          </cell>
        </row>
        <row r="47">
          <cell r="C47" t="str">
            <v>SANTHARA</v>
          </cell>
          <cell r="D47">
            <v>40</v>
          </cell>
          <cell r="E47">
            <v>50</v>
          </cell>
          <cell r="F47">
            <v>47</v>
          </cell>
          <cell r="G47">
            <v>50</v>
          </cell>
        </row>
        <row r="48">
          <cell r="C48" t="str">
            <v>NUAPATNA</v>
          </cell>
          <cell r="D48">
            <v>40</v>
          </cell>
          <cell r="E48">
            <v>50</v>
          </cell>
          <cell r="F48">
            <v>47</v>
          </cell>
          <cell r="G48">
            <v>50</v>
          </cell>
        </row>
        <row r="49">
          <cell r="C49" t="str">
            <v>BANASARA</v>
          </cell>
          <cell r="D49">
            <v>40</v>
          </cell>
          <cell r="E49">
            <v>50</v>
          </cell>
          <cell r="F49">
            <v>47</v>
          </cell>
          <cell r="G49">
            <v>50</v>
          </cell>
        </row>
        <row r="50">
          <cell r="C50" t="str">
            <v>BALIPADA</v>
          </cell>
          <cell r="D50">
            <v>40</v>
          </cell>
          <cell r="E50">
            <v>50</v>
          </cell>
          <cell r="F50">
            <v>47</v>
          </cell>
          <cell r="G50">
            <v>50</v>
          </cell>
        </row>
        <row r="51">
          <cell r="C51" t="str">
            <v>TIRTOL</v>
          </cell>
          <cell r="D51">
            <v>40</v>
          </cell>
          <cell r="E51">
            <v>50</v>
          </cell>
          <cell r="F51">
            <v>47</v>
          </cell>
          <cell r="G51">
            <v>50</v>
          </cell>
        </row>
        <row r="52">
          <cell r="C52" t="str">
            <v>GUNUPUR</v>
          </cell>
          <cell r="D52">
            <v>60</v>
          </cell>
          <cell r="E52">
            <v>70</v>
          </cell>
          <cell r="F52">
            <v>47</v>
          </cell>
          <cell r="G52">
            <v>50</v>
          </cell>
        </row>
        <row r="53">
          <cell r="C53" t="str">
            <v>PARALAKHEMUNDI</v>
          </cell>
          <cell r="D53">
            <v>45</v>
          </cell>
          <cell r="E53">
            <v>55</v>
          </cell>
          <cell r="F53">
            <v>47</v>
          </cell>
          <cell r="G53">
            <v>50</v>
          </cell>
        </row>
        <row r="54">
          <cell r="C54" t="str">
            <v>ROURKELA</v>
          </cell>
          <cell r="D54">
            <v>40</v>
          </cell>
          <cell r="E54">
            <v>50</v>
          </cell>
          <cell r="F54">
            <v>47</v>
          </cell>
          <cell r="G54">
            <v>50</v>
          </cell>
        </row>
        <row r="55">
          <cell r="C55" t="str">
            <v>RAHAMA</v>
          </cell>
          <cell r="D55">
            <v>40</v>
          </cell>
          <cell r="E55">
            <v>50</v>
          </cell>
          <cell r="F55">
            <v>47</v>
          </cell>
          <cell r="G55">
            <v>50</v>
          </cell>
        </row>
        <row r="56">
          <cell r="C56" t="str">
            <v>BARI</v>
          </cell>
          <cell r="D56">
            <v>65</v>
          </cell>
          <cell r="E56">
            <v>75</v>
          </cell>
          <cell r="F56">
            <v>47</v>
          </cell>
          <cell r="G56">
            <v>50</v>
          </cell>
        </row>
        <row r="57">
          <cell r="C57" t="str">
            <v>TIGIRIA</v>
          </cell>
          <cell r="D57">
            <v>40</v>
          </cell>
          <cell r="E57">
            <v>50</v>
          </cell>
          <cell r="F57">
            <v>47</v>
          </cell>
          <cell r="G57">
            <v>50</v>
          </cell>
        </row>
        <row r="58">
          <cell r="C58" t="str">
            <v>AGARPADA</v>
          </cell>
          <cell r="D58">
            <v>40</v>
          </cell>
          <cell r="E58">
            <v>50</v>
          </cell>
          <cell r="F58">
            <v>47</v>
          </cell>
          <cell r="G58">
            <v>50</v>
          </cell>
        </row>
        <row r="59">
          <cell r="C59" t="str">
            <v>BANSA</v>
          </cell>
          <cell r="D59">
            <v>40</v>
          </cell>
          <cell r="E59">
            <v>50</v>
          </cell>
          <cell r="F59">
            <v>47</v>
          </cell>
          <cell r="G59">
            <v>50</v>
          </cell>
        </row>
        <row r="60">
          <cell r="C60" t="str">
            <v>BHUBAN</v>
          </cell>
          <cell r="E60">
            <v>50</v>
          </cell>
          <cell r="F60">
            <v>47</v>
          </cell>
          <cell r="G60">
            <v>50</v>
          </cell>
        </row>
        <row r="61">
          <cell r="C61" t="str">
            <v>KANTIGADIA</v>
          </cell>
          <cell r="E61">
            <v>50</v>
          </cell>
          <cell r="F61">
            <v>47</v>
          </cell>
          <cell r="G61">
            <v>50</v>
          </cell>
        </row>
        <row r="62">
          <cell r="C62" t="str">
            <v>ANANDPUR</v>
          </cell>
          <cell r="E62">
            <v>51</v>
          </cell>
          <cell r="F62">
            <v>47</v>
          </cell>
          <cell r="G62">
            <v>50</v>
          </cell>
        </row>
        <row r="63">
          <cell r="C63" t="str">
            <v>BOUDH</v>
          </cell>
          <cell r="E63">
            <v>75</v>
          </cell>
          <cell r="F63">
            <v>47</v>
          </cell>
          <cell r="G63">
            <v>50</v>
          </cell>
        </row>
        <row r="64">
          <cell r="C64" t="str">
            <v>BOLANGIR</v>
          </cell>
          <cell r="G64">
            <v>50</v>
          </cell>
        </row>
        <row r="65">
          <cell r="C65" t="str">
            <v>DEOGARH</v>
          </cell>
          <cell r="G65">
            <v>50</v>
          </cell>
        </row>
        <row r="66">
          <cell r="C66" t="str">
            <v>JHARSUGUDA</v>
          </cell>
          <cell r="G66">
            <v>50</v>
          </cell>
        </row>
        <row r="67">
          <cell r="C67" t="str">
            <v>MUNIGUDA</v>
          </cell>
          <cell r="G67">
            <v>50</v>
          </cell>
        </row>
        <row r="68">
          <cell r="C68" t="str">
            <v>REDHAKHOL</v>
          </cell>
          <cell r="G68">
            <v>50</v>
          </cell>
        </row>
        <row r="69">
          <cell r="C69" t="str">
            <v>RAYAGADA</v>
          </cell>
          <cell r="G69">
            <v>50</v>
          </cell>
        </row>
        <row r="70">
          <cell r="C70" t="str">
            <v>SUNABEDA</v>
          </cell>
          <cell r="G70">
            <v>50</v>
          </cell>
        </row>
        <row r="71">
          <cell r="C71" t="str">
            <v>SIMILIA</v>
          </cell>
          <cell r="G71">
            <v>50</v>
          </cell>
        </row>
        <row r="72">
          <cell r="C72" t="str">
            <v>KHARIAR ROAD</v>
          </cell>
          <cell r="G72">
            <v>50</v>
          </cell>
        </row>
        <row r="73">
          <cell r="C73" t="str">
            <v>KESINGA</v>
          </cell>
          <cell r="G73">
            <v>50</v>
          </cell>
        </row>
        <row r="74">
          <cell r="C74" t="str">
            <v>GAMBHARIMUNDA</v>
          </cell>
          <cell r="G74">
            <v>50</v>
          </cell>
        </row>
        <row r="75">
          <cell r="C75" t="str">
            <v>SANTHAR</v>
          </cell>
          <cell r="G75">
            <v>50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7"/>
  <sheetViews>
    <sheetView tabSelected="1" topLeftCell="A71" zoomScale="145" zoomScaleNormal="145" workbookViewId="0">
      <selection activeCell="K87" sqref="K87"/>
    </sheetView>
  </sheetViews>
  <sheetFormatPr defaultRowHeight="15" customHeight="1"/>
  <cols>
    <col min="1" max="1" width="3.140625" style="26" customWidth="1"/>
    <col min="2" max="2" width="10.7109375" style="25" bestFit="1" customWidth="1"/>
    <col min="3" max="3" width="18.140625" style="26" bestFit="1" customWidth="1"/>
    <col min="4" max="4" width="7.42578125" style="27" bestFit="1" customWidth="1"/>
    <col min="5" max="5" width="6.5703125" style="28" bestFit="1" customWidth="1"/>
    <col min="6" max="6" width="17.140625" style="26" bestFit="1" customWidth="1"/>
    <col min="7" max="7" width="6.140625" style="26" bestFit="1" customWidth="1"/>
    <col min="8" max="8" width="6.42578125" style="6" customWidth="1"/>
    <col min="9" max="9" width="5.7109375" style="23" bestFit="1" customWidth="1"/>
    <col min="10" max="10" width="7.140625" style="23" bestFit="1" customWidth="1"/>
    <col min="11" max="11" width="9.140625" style="23" bestFit="1" customWidth="1"/>
    <col min="12" max="16384" width="9.140625" style="23"/>
  </cols>
  <sheetData>
    <row r="1" spans="1:11" s="3" customFormat="1" ht="15" customHeight="1">
      <c r="A1" s="3" t="s">
        <v>12</v>
      </c>
      <c r="B1" s="4"/>
      <c r="D1" s="5"/>
      <c r="E1" s="5"/>
      <c r="H1" s="6" t="s">
        <v>70</v>
      </c>
    </row>
    <row r="2" spans="1:11" s="3" customFormat="1" ht="15" customHeight="1">
      <c r="A2" s="7" t="s">
        <v>23</v>
      </c>
      <c r="B2" s="8"/>
      <c r="C2" s="9"/>
      <c r="E2" s="10"/>
      <c r="H2" s="35" t="s">
        <v>202</v>
      </c>
    </row>
    <row r="3" spans="1:11" s="3" customFormat="1" ht="15" customHeight="1">
      <c r="A3" s="11" t="s">
        <v>24</v>
      </c>
      <c r="B3" s="12"/>
      <c r="C3" s="13"/>
      <c r="D3" s="5"/>
      <c r="H3" s="6" t="s">
        <v>71</v>
      </c>
    </row>
    <row r="4" spans="1:11" s="3" customFormat="1" ht="15" customHeight="1">
      <c r="A4" s="11" t="s">
        <v>53</v>
      </c>
      <c r="B4" s="12"/>
      <c r="C4" s="13"/>
      <c r="D4" s="5"/>
      <c r="E4" s="10"/>
      <c r="H4" s="6" t="s">
        <v>3</v>
      </c>
    </row>
    <row r="5" spans="1:11" s="3" customFormat="1" ht="15" customHeight="1">
      <c r="A5" s="11"/>
      <c r="B5" s="12"/>
      <c r="C5" s="13"/>
      <c r="D5" s="5"/>
      <c r="E5" s="10"/>
      <c r="H5" s="14" t="s">
        <v>10</v>
      </c>
    </row>
    <row r="6" spans="1:11" s="3" customFormat="1" ht="15" customHeight="1">
      <c r="B6" s="12"/>
      <c r="C6" s="13"/>
      <c r="D6" s="5"/>
      <c r="E6" s="10"/>
      <c r="F6" s="15"/>
      <c r="G6" s="16"/>
    </row>
    <row r="7" spans="1:11" s="17" customFormat="1" ht="15" customHeight="1">
      <c r="A7" s="42" t="s">
        <v>8</v>
      </c>
      <c r="B7" s="43" t="s">
        <v>0</v>
      </c>
      <c r="C7" s="42" t="s">
        <v>72</v>
      </c>
      <c r="D7" s="42" t="s">
        <v>54</v>
      </c>
      <c r="E7" s="42" t="s">
        <v>17</v>
      </c>
      <c r="F7" s="42" t="s">
        <v>7</v>
      </c>
      <c r="G7" s="42" t="s">
        <v>1</v>
      </c>
      <c r="H7" s="44" t="s">
        <v>2</v>
      </c>
      <c r="I7" s="44" t="s">
        <v>25</v>
      </c>
      <c r="J7" s="44" t="s">
        <v>11</v>
      </c>
      <c r="K7" s="44" t="s">
        <v>9</v>
      </c>
    </row>
    <row r="8" spans="1:11" s="17" customFormat="1" ht="15" customHeight="1">
      <c r="A8" s="30">
        <v>1</v>
      </c>
      <c r="B8" s="31">
        <v>44470</v>
      </c>
      <c r="C8" s="30" t="s">
        <v>73</v>
      </c>
      <c r="D8" s="32" t="s">
        <v>74</v>
      </c>
      <c r="E8" s="32" t="s">
        <v>18</v>
      </c>
      <c r="F8" s="32" t="s">
        <v>75</v>
      </c>
      <c r="G8" s="33">
        <v>2</v>
      </c>
      <c r="H8" s="34">
        <f>VLOOKUP(F8,'[1]NAMKAR '!$C:$G,5,FALSE)</f>
        <v>50</v>
      </c>
      <c r="I8" s="34">
        <f>G8*1</f>
        <v>2</v>
      </c>
      <c r="J8" s="34">
        <v>25</v>
      </c>
      <c r="K8" s="34">
        <f>G8*H8+I8+J8</f>
        <v>127</v>
      </c>
    </row>
    <row r="9" spans="1:11" s="17" customFormat="1" ht="15" customHeight="1">
      <c r="A9" s="30">
        <f>A8+1</f>
        <v>2</v>
      </c>
      <c r="B9" s="31">
        <v>44470</v>
      </c>
      <c r="C9" s="30" t="s">
        <v>76</v>
      </c>
      <c r="D9" s="32" t="s">
        <v>77</v>
      </c>
      <c r="E9" s="32" t="s">
        <v>18</v>
      </c>
      <c r="F9" s="32" t="s">
        <v>78</v>
      </c>
      <c r="G9" s="33">
        <v>3</v>
      </c>
      <c r="H9" s="34">
        <f>VLOOKUP(F9,'[1]NAMKAR '!$C:$G,5,FALSE)</f>
        <v>50</v>
      </c>
      <c r="I9" s="34">
        <f>G9*1</f>
        <v>3</v>
      </c>
      <c r="J9" s="34">
        <v>25</v>
      </c>
      <c r="K9" s="34">
        <f>G9*H9+I9+J9</f>
        <v>178</v>
      </c>
    </row>
    <row r="10" spans="1:11" s="17" customFormat="1" ht="15" customHeight="1">
      <c r="A10" s="30">
        <f t="shared" ref="A10:A73" si="0">A9+1</f>
        <v>3</v>
      </c>
      <c r="B10" s="31">
        <v>44470</v>
      </c>
      <c r="C10" s="30" t="s">
        <v>79</v>
      </c>
      <c r="D10" s="32" t="s">
        <v>80</v>
      </c>
      <c r="E10" s="32" t="s">
        <v>18</v>
      </c>
      <c r="F10" s="32" t="s">
        <v>81</v>
      </c>
      <c r="G10" s="33">
        <v>5</v>
      </c>
      <c r="H10" s="34">
        <f>VLOOKUP(F10,'[1]NAMKAR '!$C:$G,5,FALSE)</f>
        <v>50</v>
      </c>
      <c r="I10" s="34">
        <f>G10*1</f>
        <v>5</v>
      </c>
      <c r="J10" s="34">
        <v>25</v>
      </c>
      <c r="K10" s="34">
        <f>G10*H10+I10+J10</f>
        <v>280</v>
      </c>
    </row>
    <row r="11" spans="1:11" s="17" customFormat="1" ht="15" customHeight="1">
      <c r="A11" s="30">
        <f t="shared" si="0"/>
        <v>4</v>
      </c>
      <c r="B11" s="31">
        <v>44471</v>
      </c>
      <c r="C11" s="30" t="s">
        <v>82</v>
      </c>
      <c r="D11" s="32" t="s">
        <v>83</v>
      </c>
      <c r="E11" s="32" t="s">
        <v>18</v>
      </c>
      <c r="F11" s="32" t="s">
        <v>26</v>
      </c>
      <c r="G11" s="33">
        <v>6</v>
      </c>
      <c r="H11" s="34">
        <f>VLOOKUP(F11,'[1]NAMKAR '!$C:$G,5,FALSE)</f>
        <v>50</v>
      </c>
      <c r="I11" s="34">
        <f>G11*1</f>
        <v>6</v>
      </c>
      <c r="J11" s="34">
        <v>25</v>
      </c>
      <c r="K11" s="34">
        <f>G11*H11+I11+J11</f>
        <v>331</v>
      </c>
    </row>
    <row r="12" spans="1:11" s="17" customFormat="1" ht="15" customHeight="1">
      <c r="A12" s="30">
        <f t="shared" si="0"/>
        <v>5</v>
      </c>
      <c r="B12" s="31">
        <v>44475</v>
      </c>
      <c r="C12" s="30" t="s">
        <v>84</v>
      </c>
      <c r="D12" s="32" t="s">
        <v>85</v>
      </c>
      <c r="E12" s="32" t="s">
        <v>18</v>
      </c>
      <c r="F12" s="32" t="s">
        <v>37</v>
      </c>
      <c r="G12" s="33">
        <v>7</v>
      </c>
      <c r="H12" s="34">
        <f>VLOOKUP(F12,'[1]NAMKAR '!$C:$G,5,FALSE)</f>
        <v>50</v>
      </c>
      <c r="I12" s="34">
        <f>G12*1</f>
        <v>7</v>
      </c>
      <c r="J12" s="34">
        <v>25</v>
      </c>
      <c r="K12" s="34">
        <f>G12*H12+I12+J12</f>
        <v>382</v>
      </c>
    </row>
    <row r="13" spans="1:11" s="17" customFormat="1" ht="15" customHeight="1">
      <c r="A13" s="30">
        <f t="shared" si="0"/>
        <v>6</v>
      </c>
      <c r="B13" s="31">
        <v>44476</v>
      </c>
      <c r="C13" s="30" t="s">
        <v>86</v>
      </c>
      <c r="D13" s="32" t="s">
        <v>40</v>
      </c>
      <c r="E13" s="32" t="s">
        <v>18</v>
      </c>
      <c r="F13" s="32" t="s">
        <v>56</v>
      </c>
      <c r="G13" s="33">
        <v>6</v>
      </c>
      <c r="H13" s="34">
        <f>VLOOKUP(F13,'[1]NAMKAR '!$C:$G,5,FALSE)</f>
        <v>50</v>
      </c>
      <c r="I13" s="34">
        <f>G13*1</f>
        <v>6</v>
      </c>
      <c r="J13" s="34">
        <v>25</v>
      </c>
      <c r="K13" s="34">
        <f>G13*H13+I13+J13</f>
        <v>331</v>
      </c>
    </row>
    <row r="14" spans="1:11" s="17" customFormat="1" ht="15" customHeight="1">
      <c r="A14" s="30">
        <f t="shared" si="0"/>
        <v>7</v>
      </c>
      <c r="B14" s="31">
        <v>44476</v>
      </c>
      <c r="C14" s="30" t="s">
        <v>87</v>
      </c>
      <c r="D14" s="32" t="s">
        <v>88</v>
      </c>
      <c r="E14" s="32" t="s">
        <v>18</v>
      </c>
      <c r="F14" s="32" t="s">
        <v>32</v>
      </c>
      <c r="G14" s="33">
        <v>7</v>
      </c>
      <c r="H14" s="34">
        <f>VLOOKUP(F14,'[1]NAMKAR '!$C:$G,5,FALSE)</f>
        <v>50</v>
      </c>
      <c r="I14" s="34">
        <f>G14*1</f>
        <v>7</v>
      </c>
      <c r="J14" s="34">
        <v>25</v>
      </c>
      <c r="K14" s="34">
        <f>G14*H14+I14+J14</f>
        <v>382</v>
      </c>
    </row>
    <row r="15" spans="1:11" s="17" customFormat="1" ht="15" customHeight="1">
      <c r="A15" s="30">
        <f t="shared" si="0"/>
        <v>8</v>
      </c>
      <c r="B15" s="31">
        <v>44476</v>
      </c>
      <c r="C15" s="30" t="s">
        <v>89</v>
      </c>
      <c r="D15" s="32" t="s">
        <v>90</v>
      </c>
      <c r="E15" s="32" t="s">
        <v>18</v>
      </c>
      <c r="F15" s="32" t="s">
        <v>29</v>
      </c>
      <c r="G15" s="33">
        <v>3</v>
      </c>
      <c r="H15" s="34">
        <f>VLOOKUP(F15,'[1]NAMKAR '!$C:$G,5,FALSE)</f>
        <v>50</v>
      </c>
      <c r="I15" s="34">
        <f>G15*1</f>
        <v>3</v>
      </c>
      <c r="J15" s="34">
        <v>25</v>
      </c>
      <c r="K15" s="34">
        <f>G15*H15+I15+J15</f>
        <v>178</v>
      </c>
    </row>
    <row r="16" spans="1:11" s="17" customFormat="1" ht="15" customHeight="1">
      <c r="A16" s="30">
        <f t="shared" si="0"/>
        <v>9</v>
      </c>
      <c r="B16" s="31">
        <v>44476</v>
      </c>
      <c r="C16" s="30" t="s">
        <v>91</v>
      </c>
      <c r="D16" s="32" t="s">
        <v>92</v>
      </c>
      <c r="E16" s="32" t="s">
        <v>18</v>
      </c>
      <c r="F16" s="32" t="s">
        <v>27</v>
      </c>
      <c r="G16" s="33">
        <v>8</v>
      </c>
      <c r="H16" s="34">
        <f>VLOOKUP(F16,'[1]NAMKAR '!$C:$G,5,FALSE)</f>
        <v>50</v>
      </c>
      <c r="I16" s="34">
        <f>G16*1</f>
        <v>8</v>
      </c>
      <c r="J16" s="34">
        <v>25</v>
      </c>
      <c r="K16" s="34">
        <f>G16*H16+I16+J16</f>
        <v>433</v>
      </c>
    </row>
    <row r="17" spans="1:11" s="17" customFormat="1" ht="15" customHeight="1">
      <c r="A17" s="30">
        <f t="shared" si="0"/>
        <v>10</v>
      </c>
      <c r="B17" s="31">
        <v>44476</v>
      </c>
      <c r="C17" s="30" t="s">
        <v>93</v>
      </c>
      <c r="D17" s="32" t="s">
        <v>94</v>
      </c>
      <c r="E17" s="32" t="s">
        <v>18</v>
      </c>
      <c r="F17" s="32" t="s">
        <v>26</v>
      </c>
      <c r="G17" s="33">
        <v>7</v>
      </c>
      <c r="H17" s="34">
        <f>VLOOKUP(F17,'[1]NAMKAR '!$C:$G,5,FALSE)</f>
        <v>50</v>
      </c>
      <c r="I17" s="34">
        <f>G17*1</f>
        <v>7</v>
      </c>
      <c r="J17" s="34">
        <v>25</v>
      </c>
      <c r="K17" s="34">
        <f>G17*H17+I17+J17</f>
        <v>382</v>
      </c>
    </row>
    <row r="18" spans="1:11" s="17" customFormat="1" ht="15" customHeight="1">
      <c r="A18" s="30">
        <f t="shared" si="0"/>
        <v>11</v>
      </c>
      <c r="B18" s="31">
        <v>44476</v>
      </c>
      <c r="C18" s="30" t="s">
        <v>95</v>
      </c>
      <c r="D18" s="32" t="s">
        <v>96</v>
      </c>
      <c r="E18" s="32" t="s">
        <v>18</v>
      </c>
      <c r="F18" s="32" t="s">
        <v>97</v>
      </c>
      <c r="G18" s="33">
        <v>5</v>
      </c>
      <c r="H18" s="34">
        <f>VLOOKUP(F18,'[1]NAMKAR '!$C:$G,5,FALSE)</f>
        <v>50</v>
      </c>
      <c r="I18" s="34">
        <f>G18*1</f>
        <v>5</v>
      </c>
      <c r="J18" s="34">
        <v>25</v>
      </c>
      <c r="K18" s="34">
        <f>G18*H18+I18+J18</f>
        <v>280</v>
      </c>
    </row>
    <row r="19" spans="1:11" s="17" customFormat="1" ht="15" customHeight="1">
      <c r="A19" s="30">
        <f t="shared" si="0"/>
        <v>12</v>
      </c>
      <c r="B19" s="31">
        <v>44476</v>
      </c>
      <c r="C19" s="30" t="s">
        <v>98</v>
      </c>
      <c r="D19" s="32" t="s">
        <v>99</v>
      </c>
      <c r="E19" s="32" t="s">
        <v>18</v>
      </c>
      <c r="F19" s="32" t="s">
        <v>42</v>
      </c>
      <c r="G19" s="33">
        <v>3</v>
      </c>
      <c r="H19" s="34">
        <f>VLOOKUP(F19,'[1]NAMKAR '!$C:$G,5,FALSE)</f>
        <v>50</v>
      </c>
      <c r="I19" s="34">
        <f>G19*1</f>
        <v>3</v>
      </c>
      <c r="J19" s="34">
        <v>25</v>
      </c>
      <c r="K19" s="34">
        <f>G19*H19+I19+J19</f>
        <v>178</v>
      </c>
    </row>
    <row r="20" spans="1:11" s="17" customFormat="1" ht="15" customHeight="1">
      <c r="A20" s="30">
        <f t="shared" si="0"/>
        <v>13</v>
      </c>
      <c r="B20" s="31">
        <v>44476</v>
      </c>
      <c r="C20" s="30" t="s">
        <v>100</v>
      </c>
      <c r="D20" s="32" t="s">
        <v>101</v>
      </c>
      <c r="E20" s="32" t="s">
        <v>18</v>
      </c>
      <c r="F20" s="32" t="s">
        <v>102</v>
      </c>
      <c r="G20" s="33">
        <v>10</v>
      </c>
      <c r="H20" s="34">
        <f>VLOOKUP(F20,'[1]NAMKAR '!$C:$G,5,FALSE)</f>
        <v>50</v>
      </c>
      <c r="I20" s="34">
        <f>G20*1</f>
        <v>10</v>
      </c>
      <c r="J20" s="34">
        <v>25</v>
      </c>
      <c r="K20" s="34">
        <f>G20*H20+I20+J20</f>
        <v>535</v>
      </c>
    </row>
    <row r="21" spans="1:11" s="17" customFormat="1" ht="15" customHeight="1">
      <c r="A21" s="30">
        <f t="shared" si="0"/>
        <v>14</v>
      </c>
      <c r="B21" s="31">
        <v>44476</v>
      </c>
      <c r="C21" s="30" t="s">
        <v>103</v>
      </c>
      <c r="D21" s="32" t="s">
        <v>104</v>
      </c>
      <c r="E21" s="32" t="s">
        <v>18</v>
      </c>
      <c r="F21" s="32" t="s">
        <v>43</v>
      </c>
      <c r="G21" s="33">
        <v>4</v>
      </c>
      <c r="H21" s="34">
        <f>VLOOKUP(F21,'[1]NAMKAR '!$C:$G,5,FALSE)</f>
        <v>50</v>
      </c>
      <c r="I21" s="34">
        <f>G21*1</f>
        <v>4</v>
      </c>
      <c r="J21" s="34">
        <v>25</v>
      </c>
      <c r="K21" s="34">
        <f>G21*H21+I21+J21</f>
        <v>229</v>
      </c>
    </row>
    <row r="22" spans="1:11" s="17" customFormat="1" ht="15" customHeight="1">
      <c r="A22" s="30">
        <f t="shared" si="0"/>
        <v>15</v>
      </c>
      <c r="B22" s="31">
        <v>44477</v>
      </c>
      <c r="C22" s="30" t="s">
        <v>105</v>
      </c>
      <c r="D22" s="32" t="s">
        <v>106</v>
      </c>
      <c r="E22" s="32" t="s">
        <v>18</v>
      </c>
      <c r="F22" s="32" t="s">
        <v>38</v>
      </c>
      <c r="G22" s="33">
        <v>3</v>
      </c>
      <c r="H22" s="34">
        <f>VLOOKUP(F22,'[1]NAMKAR '!$C:$G,5,FALSE)</f>
        <v>50</v>
      </c>
      <c r="I22" s="34">
        <f>G22*1</f>
        <v>3</v>
      </c>
      <c r="J22" s="34">
        <v>25</v>
      </c>
      <c r="K22" s="34">
        <f>G22*H22+I22+J22</f>
        <v>178</v>
      </c>
    </row>
    <row r="23" spans="1:11" s="17" customFormat="1" ht="15" customHeight="1">
      <c r="A23" s="30">
        <f t="shared" si="0"/>
        <v>16</v>
      </c>
      <c r="B23" s="31">
        <v>44477</v>
      </c>
      <c r="C23" s="30" t="s">
        <v>107</v>
      </c>
      <c r="D23" s="32" t="s">
        <v>108</v>
      </c>
      <c r="E23" s="32" t="s">
        <v>18</v>
      </c>
      <c r="F23" s="32" t="s">
        <v>43</v>
      </c>
      <c r="G23" s="33">
        <v>6</v>
      </c>
      <c r="H23" s="34">
        <f>VLOOKUP(F23,'[1]NAMKAR '!$C:$G,5,FALSE)</f>
        <v>50</v>
      </c>
      <c r="I23" s="34">
        <f>G23*1</f>
        <v>6</v>
      </c>
      <c r="J23" s="34">
        <v>25</v>
      </c>
      <c r="K23" s="34">
        <f>G23*H23+I23+J23</f>
        <v>331</v>
      </c>
    </row>
    <row r="24" spans="1:11" s="17" customFormat="1" ht="15" customHeight="1">
      <c r="A24" s="30">
        <f t="shared" si="0"/>
        <v>17</v>
      </c>
      <c r="B24" s="31">
        <v>44477</v>
      </c>
      <c r="C24" s="30" t="s">
        <v>109</v>
      </c>
      <c r="D24" s="32" t="s">
        <v>110</v>
      </c>
      <c r="E24" s="32" t="s">
        <v>18</v>
      </c>
      <c r="F24" s="32" t="s">
        <v>44</v>
      </c>
      <c r="G24" s="33">
        <v>3</v>
      </c>
      <c r="H24" s="34">
        <f>VLOOKUP(F24,'[1]NAMKAR '!$C:$G,5,FALSE)</f>
        <v>50</v>
      </c>
      <c r="I24" s="34">
        <f>G24*1</f>
        <v>3</v>
      </c>
      <c r="J24" s="34">
        <v>25</v>
      </c>
      <c r="K24" s="34">
        <f>G24*H24+I24+J24</f>
        <v>178</v>
      </c>
    </row>
    <row r="25" spans="1:11" s="17" customFormat="1" ht="15" customHeight="1">
      <c r="A25" s="30">
        <f t="shared" si="0"/>
        <v>18</v>
      </c>
      <c r="B25" s="31">
        <v>44478</v>
      </c>
      <c r="C25" s="30" t="s">
        <v>111</v>
      </c>
      <c r="D25" s="32" t="s">
        <v>112</v>
      </c>
      <c r="E25" s="32" t="s">
        <v>18</v>
      </c>
      <c r="F25" s="32" t="s">
        <v>26</v>
      </c>
      <c r="G25" s="33">
        <v>5</v>
      </c>
      <c r="H25" s="34">
        <f>VLOOKUP(F25,'[1]NAMKAR '!$C:$G,5,FALSE)</f>
        <v>50</v>
      </c>
      <c r="I25" s="34">
        <f>G25*1</f>
        <v>5</v>
      </c>
      <c r="J25" s="34">
        <v>25</v>
      </c>
      <c r="K25" s="34">
        <f>G25*H25+I25+J25</f>
        <v>280</v>
      </c>
    </row>
    <row r="26" spans="1:11" s="17" customFormat="1" ht="15" customHeight="1">
      <c r="A26" s="30">
        <f t="shared" si="0"/>
        <v>19</v>
      </c>
      <c r="B26" s="31">
        <v>44478</v>
      </c>
      <c r="C26" s="30" t="s">
        <v>113</v>
      </c>
      <c r="D26" s="32" t="s">
        <v>55</v>
      </c>
      <c r="E26" s="32" t="s">
        <v>18</v>
      </c>
      <c r="F26" s="32" t="s">
        <v>36</v>
      </c>
      <c r="G26" s="33">
        <v>7</v>
      </c>
      <c r="H26" s="34">
        <f>VLOOKUP(F26,'[1]NAMKAR '!$C:$G,5,FALSE)</f>
        <v>50</v>
      </c>
      <c r="I26" s="34">
        <f>G26*1</f>
        <v>7</v>
      </c>
      <c r="J26" s="34">
        <v>25</v>
      </c>
      <c r="K26" s="34">
        <f>G26*H26+I26+J26</f>
        <v>382</v>
      </c>
    </row>
    <row r="27" spans="1:11" s="17" customFormat="1" ht="15" customHeight="1">
      <c r="A27" s="30">
        <f t="shared" si="0"/>
        <v>20</v>
      </c>
      <c r="B27" s="31">
        <v>44478</v>
      </c>
      <c r="C27" s="30" t="s">
        <v>114</v>
      </c>
      <c r="D27" s="32" t="s">
        <v>57</v>
      </c>
      <c r="E27" s="32" t="s">
        <v>18</v>
      </c>
      <c r="F27" s="32" t="s">
        <v>115</v>
      </c>
      <c r="G27" s="33">
        <v>4</v>
      </c>
      <c r="H27" s="34">
        <f>VLOOKUP(F27,'[1]NAMKAR '!$C:$G,5,FALSE)</f>
        <v>50</v>
      </c>
      <c r="I27" s="34">
        <f>G27*1</f>
        <v>4</v>
      </c>
      <c r="J27" s="34">
        <v>25</v>
      </c>
      <c r="K27" s="34">
        <f>G27*H27+I27+J27</f>
        <v>229</v>
      </c>
    </row>
    <row r="28" spans="1:11" s="17" customFormat="1" ht="15" customHeight="1">
      <c r="A28" s="30">
        <f t="shared" si="0"/>
        <v>21</v>
      </c>
      <c r="B28" s="31">
        <v>44478</v>
      </c>
      <c r="C28" s="30" t="s">
        <v>116</v>
      </c>
      <c r="D28" s="32" t="s">
        <v>117</v>
      </c>
      <c r="E28" s="32" t="s">
        <v>18</v>
      </c>
      <c r="F28" s="32" t="s">
        <v>41</v>
      </c>
      <c r="G28" s="33">
        <v>5</v>
      </c>
      <c r="H28" s="34">
        <f>VLOOKUP(F28,'[1]NAMKAR '!$C:$G,5,FALSE)</f>
        <v>50</v>
      </c>
      <c r="I28" s="34">
        <f>G28*1</f>
        <v>5</v>
      </c>
      <c r="J28" s="34">
        <v>25</v>
      </c>
      <c r="K28" s="34">
        <f>G28*H28+I28+J28</f>
        <v>280</v>
      </c>
    </row>
    <row r="29" spans="1:11" s="17" customFormat="1" ht="15" customHeight="1">
      <c r="A29" s="30">
        <f t="shared" si="0"/>
        <v>22</v>
      </c>
      <c r="B29" s="31">
        <v>44478</v>
      </c>
      <c r="C29" s="30" t="s">
        <v>118</v>
      </c>
      <c r="D29" s="32" t="s">
        <v>119</v>
      </c>
      <c r="E29" s="32" t="s">
        <v>18</v>
      </c>
      <c r="F29" s="32" t="s">
        <v>16</v>
      </c>
      <c r="G29" s="33">
        <v>4</v>
      </c>
      <c r="H29" s="34">
        <f>VLOOKUP(F29,'[1]NAMKAR '!$C:$G,5,FALSE)</f>
        <v>50</v>
      </c>
      <c r="I29" s="34">
        <f>G29*1</f>
        <v>4</v>
      </c>
      <c r="J29" s="34">
        <v>25</v>
      </c>
      <c r="K29" s="34">
        <f>G29*H29+I29+J29</f>
        <v>229</v>
      </c>
    </row>
    <row r="30" spans="1:11" s="17" customFormat="1" ht="15" customHeight="1">
      <c r="A30" s="30">
        <f t="shared" si="0"/>
        <v>23</v>
      </c>
      <c r="B30" s="31">
        <v>44478</v>
      </c>
      <c r="C30" s="30" t="s">
        <v>120</v>
      </c>
      <c r="D30" s="32" t="s">
        <v>121</v>
      </c>
      <c r="E30" s="32" t="s">
        <v>18</v>
      </c>
      <c r="F30" s="32" t="s">
        <v>20</v>
      </c>
      <c r="G30" s="33">
        <v>11</v>
      </c>
      <c r="H30" s="34">
        <f>VLOOKUP(F30,'[1]NAMKAR '!$C:$G,5,FALSE)</f>
        <v>50</v>
      </c>
      <c r="I30" s="34">
        <f>G30*1</f>
        <v>11</v>
      </c>
      <c r="J30" s="34">
        <v>25</v>
      </c>
      <c r="K30" s="34">
        <f>G30*H30+I30+J30</f>
        <v>586</v>
      </c>
    </row>
    <row r="31" spans="1:11" s="17" customFormat="1" ht="15" customHeight="1">
      <c r="A31" s="30">
        <f t="shared" si="0"/>
        <v>24</v>
      </c>
      <c r="B31" s="31">
        <v>44478</v>
      </c>
      <c r="C31" s="30" t="s">
        <v>122</v>
      </c>
      <c r="D31" s="32" t="s">
        <v>123</v>
      </c>
      <c r="E31" s="32" t="s">
        <v>18</v>
      </c>
      <c r="F31" s="32" t="s">
        <v>48</v>
      </c>
      <c r="G31" s="33">
        <v>6</v>
      </c>
      <c r="H31" s="34">
        <f>VLOOKUP(F31,'[1]NAMKAR '!$C:$G,5,FALSE)</f>
        <v>50</v>
      </c>
      <c r="I31" s="34">
        <f>G31*1</f>
        <v>6</v>
      </c>
      <c r="J31" s="34">
        <v>25</v>
      </c>
      <c r="K31" s="34">
        <f>G31*H31+I31+J31</f>
        <v>331</v>
      </c>
    </row>
    <row r="32" spans="1:11" s="17" customFormat="1" ht="15" customHeight="1">
      <c r="A32" s="30">
        <f t="shared" si="0"/>
        <v>25</v>
      </c>
      <c r="B32" s="31">
        <v>44478</v>
      </c>
      <c r="C32" s="30" t="s">
        <v>124</v>
      </c>
      <c r="D32" s="32" t="s">
        <v>125</v>
      </c>
      <c r="E32" s="32" t="s">
        <v>18</v>
      </c>
      <c r="F32" s="32" t="s">
        <v>21</v>
      </c>
      <c r="G32" s="33">
        <v>8</v>
      </c>
      <c r="H32" s="34">
        <f>VLOOKUP(F32,'[1]NAMKAR '!$C:$G,5,FALSE)</f>
        <v>50</v>
      </c>
      <c r="I32" s="34">
        <f>G32*1</f>
        <v>8</v>
      </c>
      <c r="J32" s="34">
        <v>25</v>
      </c>
      <c r="K32" s="34">
        <f>G32*H32+I32+J32</f>
        <v>433</v>
      </c>
    </row>
    <row r="33" spans="1:11" s="17" customFormat="1" ht="15" customHeight="1">
      <c r="A33" s="30">
        <f t="shared" si="0"/>
        <v>26</v>
      </c>
      <c r="B33" s="31">
        <v>44480</v>
      </c>
      <c r="C33" s="30" t="s">
        <v>126</v>
      </c>
      <c r="D33" s="32" t="s">
        <v>127</v>
      </c>
      <c r="E33" s="32" t="s">
        <v>18</v>
      </c>
      <c r="F33" s="32" t="s">
        <v>128</v>
      </c>
      <c r="G33" s="33">
        <v>6</v>
      </c>
      <c r="H33" s="34">
        <f>VLOOKUP(F33,'[1]NAMKAR '!$C:$G,5,FALSE)</f>
        <v>50</v>
      </c>
      <c r="I33" s="34">
        <f>G33*1</f>
        <v>6</v>
      </c>
      <c r="J33" s="34">
        <v>25</v>
      </c>
      <c r="K33" s="34">
        <f>G33*H33+I33+J33</f>
        <v>331</v>
      </c>
    </row>
    <row r="34" spans="1:11" s="17" customFormat="1" ht="15" customHeight="1">
      <c r="A34" s="30">
        <f t="shared" si="0"/>
        <v>27</v>
      </c>
      <c r="B34" s="31">
        <v>44489</v>
      </c>
      <c r="C34" s="30" t="s">
        <v>129</v>
      </c>
      <c r="D34" s="32" t="s">
        <v>130</v>
      </c>
      <c r="E34" s="32" t="s">
        <v>18</v>
      </c>
      <c r="F34" s="32" t="s">
        <v>35</v>
      </c>
      <c r="G34" s="33">
        <v>6</v>
      </c>
      <c r="H34" s="34">
        <f>VLOOKUP(F34,'[1]NAMKAR '!$C:$G,5,FALSE)</f>
        <v>50</v>
      </c>
      <c r="I34" s="34">
        <f>G34*1</f>
        <v>6</v>
      </c>
      <c r="J34" s="34">
        <v>25</v>
      </c>
      <c r="K34" s="34">
        <f>G34*H34+I34+J34</f>
        <v>331</v>
      </c>
    </row>
    <row r="35" spans="1:11" s="17" customFormat="1" ht="15" customHeight="1">
      <c r="A35" s="30">
        <f t="shared" si="0"/>
        <v>28</v>
      </c>
      <c r="B35" s="31">
        <v>44489</v>
      </c>
      <c r="C35" s="30" t="s">
        <v>131</v>
      </c>
      <c r="D35" s="32" t="s">
        <v>132</v>
      </c>
      <c r="E35" s="32" t="s">
        <v>18</v>
      </c>
      <c r="F35" s="32" t="s">
        <v>26</v>
      </c>
      <c r="G35" s="33">
        <v>4</v>
      </c>
      <c r="H35" s="34">
        <f>VLOOKUP(F35,'[1]NAMKAR '!$C:$G,5,FALSE)</f>
        <v>50</v>
      </c>
      <c r="I35" s="34">
        <f>G35*1</f>
        <v>4</v>
      </c>
      <c r="J35" s="34">
        <v>25</v>
      </c>
      <c r="K35" s="34">
        <f>G35*H35+I35+J35</f>
        <v>229</v>
      </c>
    </row>
    <row r="36" spans="1:11" s="17" customFormat="1" ht="15" customHeight="1">
      <c r="A36" s="30">
        <f t="shared" si="0"/>
        <v>29</v>
      </c>
      <c r="B36" s="31">
        <v>44489</v>
      </c>
      <c r="C36" s="30" t="s">
        <v>133</v>
      </c>
      <c r="D36" s="32" t="s">
        <v>58</v>
      </c>
      <c r="E36" s="32" t="s">
        <v>18</v>
      </c>
      <c r="F36" s="32" t="s">
        <v>32</v>
      </c>
      <c r="G36" s="33">
        <v>4</v>
      </c>
      <c r="H36" s="34">
        <f>VLOOKUP(F36,'[1]NAMKAR '!$C:$G,5,FALSE)</f>
        <v>50</v>
      </c>
      <c r="I36" s="34">
        <f>G36*1</f>
        <v>4</v>
      </c>
      <c r="J36" s="34">
        <v>25</v>
      </c>
      <c r="K36" s="34">
        <f>G36*H36+I36+J36</f>
        <v>229</v>
      </c>
    </row>
    <row r="37" spans="1:11" s="17" customFormat="1" ht="15" customHeight="1">
      <c r="A37" s="30">
        <f t="shared" si="0"/>
        <v>30</v>
      </c>
      <c r="B37" s="31">
        <v>44489</v>
      </c>
      <c r="C37" s="30" t="s">
        <v>134</v>
      </c>
      <c r="D37" s="32" t="s">
        <v>135</v>
      </c>
      <c r="E37" s="32" t="s">
        <v>18</v>
      </c>
      <c r="F37" s="32" t="s">
        <v>29</v>
      </c>
      <c r="G37" s="33">
        <v>3</v>
      </c>
      <c r="H37" s="34">
        <f>VLOOKUP(F37,'[1]NAMKAR '!$C:$G,5,FALSE)</f>
        <v>50</v>
      </c>
      <c r="I37" s="34">
        <f>G37*1</f>
        <v>3</v>
      </c>
      <c r="J37" s="34">
        <v>25</v>
      </c>
      <c r="K37" s="34">
        <f>G37*H37+I37+J37</f>
        <v>178</v>
      </c>
    </row>
    <row r="38" spans="1:11" s="17" customFormat="1" ht="15" customHeight="1">
      <c r="A38" s="30">
        <f t="shared" si="0"/>
        <v>31</v>
      </c>
      <c r="B38" s="31">
        <v>44489</v>
      </c>
      <c r="C38" s="30" t="s">
        <v>136</v>
      </c>
      <c r="D38" s="32" t="s">
        <v>137</v>
      </c>
      <c r="E38" s="32" t="s">
        <v>18</v>
      </c>
      <c r="F38" s="32" t="s">
        <v>37</v>
      </c>
      <c r="G38" s="33">
        <v>5</v>
      </c>
      <c r="H38" s="34">
        <f>VLOOKUP(F38,'[1]NAMKAR '!$C:$G,5,FALSE)</f>
        <v>50</v>
      </c>
      <c r="I38" s="34">
        <f>G38*1</f>
        <v>5</v>
      </c>
      <c r="J38" s="34">
        <v>25</v>
      </c>
      <c r="K38" s="34">
        <f>G38*H38+I38+J38</f>
        <v>280</v>
      </c>
    </row>
    <row r="39" spans="1:11" s="17" customFormat="1" ht="15" customHeight="1">
      <c r="A39" s="30">
        <f t="shared" si="0"/>
        <v>32</v>
      </c>
      <c r="B39" s="31">
        <v>44492</v>
      </c>
      <c r="C39" s="30" t="s">
        <v>138</v>
      </c>
      <c r="D39" s="32" t="s">
        <v>33</v>
      </c>
      <c r="E39" s="32" t="s">
        <v>18</v>
      </c>
      <c r="F39" s="32" t="s">
        <v>28</v>
      </c>
      <c r="G39" s="33">
        <v>3</v>
      </c>
      <c r="H39" s="34">
        <f>VLOOKUP(F39,'[1]NAMKAR '!$C:$G,5,FALSE)</f>
        <v>50</v>
      </c>
      <c r="I39" s="34">
        <f>G39*1</f>
        <v>3</v>
      </c>
      <c r="J39" s="34">
        <v>25</v>
      </c>
      <c r="K39" s="34">
        <f>G39*H39+I39+J39</f>
        <v>178</v>
      </c>
    </row>
    <row r="40" spans="1:11" s="17" customFormat="1" ht="15" customHeight="1">
      <c r="A40" s="30">
        <f t="shared" si="0"/>
        <v>33</v>
      </c>
      <c r="B40" s="31">
        <v>44492</v>
      </c>
      <c r="C40" s="30" t="s">
        <v>139</v>
      </c>
      <c r="D40" s="32" t="s">
        <v>140</v>
      </c>
      <c r="E40" s="32" t="s">
        <v>18</v>
      </c>
      <c r="F40" s="32" t="s">
        <v>29</v>
      </c>
      <c r="G40" s="33">
        <v>2</v>
      </c>
      <c r="H40" s="34">
        <f>VLOOKUP(F40,'[1]NAMKAR '!$C:$G,5,FALSE)</f>
        <v>50</v>
      </c>
      <c r="I40" s="34">
        <f>G40*1</f>
        <v>2</v>
      </c>
      <c r="J40" s="34">
        <v>25</v>
      </c>
      <c r="K40" s="34">
        <f>G40*H40+I40+J40</f>
        <v>127</v>
      </c>
    </row>
    <row r="41" spans="1:11" s="17" customFormat="1" ht="15" customHeight="1">
      <c r="A41" s="30">
        <f t="shared" si="0"/>
        <v>34</v>
      </c>
      <c r="B41" s="31">
        <v>44492</v>
      </c>
      <c r="C41" s="30" t="s">
        <v>141</v>
      </c>
      <c r="D41" s="32" t="s">
        <v>60</v>
      </c>
      <c r="E41" s="32" t="s">
        <v>18</v>
      </c>
      <c r="F41" s="32" t="s">
        <v>31</v>
      </c>
      <c r="G41" s="33">
        <v>4</v>
      </c>
      <c r="H41" s="34">
        <f>VLOOKUP(F41,'[1]NAMKAR '!$C:$G,5,FALSE)</f>
        <v>50</v>
      </c>
      <c r="I41" s="34">
        <f>G41*1</f>
        <v>4</v>
      </c>
      <c r="J41" s="34">
        <v>25</v>
      </c>
      <c r="K41" s="34">
        <f>G41*H41+I41+J41</f>
        <v>229</v>
      </c>
    </row>
    <row r="42" spans="1:11" s="17" customFormat="1" ht="15" customHeight="1">
      <c r="A42" s="30">
        <f t="shared" si="0"/>
        <v>35</v>
      </c>
      <c r="B42" s="31">
        <v>44492</v>
      </c>
      <c r="C42" s="30" t="s">
        <v>142</v>
      </c>
      <c r="D42" s="32" t="s">
        <v>45</v>
      </c>
      <c r="E42" s="32" t="s">
        <v>18</v>
      </c>
      <c r="F42" s="32" t="s">
        <v>39</v>
      </c>
      <c r="G42" s="33">
        <v>6</v>
      </c>
      <c r="H42" s="34">
        <f>VLOOKUP(F42,'[1]NAMKAR '!$C:$G,5,FALSE)</f>
        <v>50</v>
      </c>
      <c r="I42" s="34">
        <f>G42*1</f>
        <v>6</v>
      </c>
      <c r="J42" s="34">
        <v>25</v>
      </c>
      <c r="K42" s="34">
        <f>G42*H42+I42+J42</f>
        <v>331</v>
      </c>
    </row>
    <row r="43" spans="1:11" s="17" customFormat="1" ht="15" customHeight="1">
      <c r="A43" s="30">
        <f t="shared" si="0"/>
        <v>36</v>
      </c>
      <c r="B43" s="31">
        <v>44492</v>
      </c>
      <c r="C43" s="30" t="s">
        <v>143</v>
      </c>
      <c r="D43" s="32" t="s">
        <v>144</v>
      </c>
      <c r="E43" s="32" t="s">
        <v>18</v>
      </c>
      <c r="F43" s="32" t="s">
        <v>22</v>
      </c>
      <c r="G43" s="33">
        <v>3</v>
      </c>
      <c r="H43" s="34">
        <f>VLOOKUP(F43,'[1]NAMKAR '!$C:$G,5,FALSE)</f>
        <v>50</v>
      </c>
      <c r="I43" s="34">
        <f>G43*1</f>
        <v>3</v>
      </c>
      <c r="J43" s="34">
        <v>25</v>
      </c>
      <c r="K43" s="34">
        <f>G43*H43+I43+J43</f>
        <v>178</v>
      </c>
    </row>
    <row r="44" spans="1:11" s="17" customFormat="1" ht="15" customHeight="1">
      <c r="A44" s="30">
        <f t="shared" si="0"/>
        <v>37</v>
      </c>
      <c r="B44" s="31">
        <v>44492</v>
      </c>
      <c r="C44" s="30" t="s">
        <v>145</v>
      </c>
      <c r="D44" s="32" t="s">
        <v>146</v>
      </c>
      <c r="E44" s="32" t="s">
        <v>18</v>
      </c>
      <c r="F44" s="32" t="s">
        <v>37</v>
      </c>
      <c r="G44" s="33">
        <v>6</v>
      </c>
      <c r="H44" s="34">
        <f>VLOOKUP(F44,'[1]NAMKAR '!$C:$G,5,FALSE)</f>
        <v>50</v>
      </c>
      <c r="I44" s="34">
        <f>G44*1</f>
        <v>6</v>
      </c>
      <c r="J44" s="34">
        <v>25</v>
      </c>
      <c r="K44" s="34">
        <f>G44*H44+I44+J44</f>
        <v>331</v>
      </c>
    </row>
    <row r="45" spans="1:11" s="17" customFormat="1" ht="15" customHeight="1">
      <c r="A45" s="30">
        <f t="shared" si="0"/>
        <v>38</v>
      </c>
      <c r="B45" s="31">
        <v>44492</v>
      </c>
      <c r="C45" s="30" t="s">
        <v>147</v>
      </c>
      <c r="D45" s="32" t="s">
        <v>148</v>
      </c>
      <c r="E45" s="32" t="s">
        <v>18</v>
      </c>
      <c r="F45" s="32" t="s">
        <v>16</v>
      </c>
      <c r="G45" s="33">
        <v>4</v>
      </c>
      <c r="H45" s="34">
        <f>VLOOKUP(F45,'[1]NAMKAR '!$C:$G,5,FALSE)</f>
        <v>50</v>
      </c>
      <c r="I45" s="34">
        <f>G45*1</f>
        <v>4</v>
      </c>
      <c r="J45" s="34">
        <v>25</v>
      </c>
      <c r="K45" s="34">
        <f>G45*H45+I45+J45</f>
        <v>229</v>
      </c>
    </row>
    <row r="46" spans="1:11" s="17" customFormat="1" ht="15" customHeight="1">
      <c r="A46" s="30">
        <f t="shared" si="0"/>
        <v>39</v>
      </c>
      <c r="B46" s="31">
        <v>44492</v>
      </c>
      <c r="C46" s="30" t="s">
        <v>149</v>
      </c>
      <c r="D46" s="32" t="s">
        <v>150</v>
      </c>
      <c r="E46" s="32" t="s">
        <v>18</v>
      </c>
      <c r="F46" s="32" t="s">
        <v>48</v>
      </c>
      <c r="G46" s="33">
        <v>4</v>
      </c>
      <c r="H46" s="34">
        <f>VLOOKUP(F46,'[1]NAMKAR '!$C:$G,5,FALSE)</f>
        <v>50</v>
      </c>
      <c r="I46" s="34">
        <f>G46*1</f>
        <v>4</v>
      </c>
      <c r="J46" s="34">
        <v>25</v>
      </c>
      <c r="K46" s="34">
        <f>G46*H46+I46+J46</f>
        <v>229</v>
      </c>
    </row>
    <row r="47" spans="1:11" s="17" customFormat="1" ht="15" customHeight="1">
      <c r="A47" s="30">
        <f t="shared" si="0"/>
        <v>40</v>
      </c>
      <c r="B47" s="31">
        <v>44492</v>
      </c>
      <c r="C47" s="30" t="s">
        <v>151</v>
      </c>
      <c r="D47" s="32" t="s">
        <v>61</v>
      </c>
      <c r="E47" s="32" t="s">
        <v>18</v>
      </c>
      <c r="F47" s="32" t="s">
        <v>43</v>
      </c>
      <c r="G47" s="33">
        <v>4</v>
      </c>
      <c r="H47" s="34">
        <f>VLOOKUP(F47,'[1]NAMKAR '!$C:$G,5,FALSE)</f>
        <v>50</v>
      </c>
      <c r="I47" s="34">
        <f>G47*1</f>
        <v>4</v>
      </c>
      <c r="J47" s="34">
        <v>25</v>
      </c>
      <c r="K47" s="34">
        <f>G47*H47+I47+J47</f>
        <v>229</v>
      </c>
    </row>
    <row r="48" spans="1:11" s="17" customFormat="1" ht="15" customHeight="1">
      <c r="A48" s="30">
        <f t="shared" si="0"/>
        <v>41</v>
      </c>
      <c r="B48" s="31">
        <v>44492</v>
      </c>
      <c r="C48" s="30" t="s">
        <v>152</v>
      </c>
      <c r="D48" s="32" t="s">
        <v>63</v>
      </c>
      <c r="E48" s="32" t="s">
        <v>18</v>
      </c>
      <c r="F48" s="32" t="s">
        <v>42</v>
      </c>
      <c r="G48" s="33">
        <v>4</v>
      </c>
      <c r="H48" s="34">
        <f>VLOOKUP(F48,'[1]NAMKAR '!$C:$G,5,FALSE)</f>
        <v>50</v>
      </c>
      <c r="I48" s="34">
        <f>G48*1</f>
        <v>4</v>
      </c>
      <c r="J48" s="34">
        <v>25</v>
      </c>
      <c r="K48" s="34">
        <f>G48*H48+I48+J48</f>
        <v>229</v>
      </c>
    </row>
    <row r="49" spans="1:11" s="17" customFormat="1" ht="15" customHeight="1">
      <c r="A49" s="30">
        <f t="shared" si="0"/>
        <v>42</v>
      </c>
      <c r="B49" s="31">
        <v>44492</v>
      </c>
      <c r="C49" s="30" t="s">
        <v>153</v>
      </c>
      <c r="D49" s="32" t="s">
        <v>46</v>
      </c>
      <c r="E49" s="32" t="s">
        <v>18</v>
      </c>
      <c r="F49" s="32" t="s">
        <v>154</v>
      </c>
      <c r="G49" s="33">
        <v>5</v>
      </c>
      <c r="H49" s="34">
        <f>VLOOKUP(F49,'[1]NAMKAR '!$C:$G,5,FALSE)</f>
        <v>50</v>
      </c>
      <c r="I49" s="34">
        <f>G49*1</f>
        <v>5</v>
      </c>
      <c r="J49" s="34">
        <v>25</v>
      </c>
      <c r="K49" s="34">
        <f>G49*H49+I49+J49</f>
        <v>280</v>
      </c>
    </row>
    <row r="50" spans="1:11" s="17" customFormat="1" ht="15" customHeight="1">
      <c r="A50" s="30">
        <f t="shared" si="0"/>
        <v>43</v>
      </c>
      <c r="B50" s="31">
        <v>44492</v>
      </c>
      <c r="C50" s="30" t="s">
        <v>155</v>
      </c>
      <c r="D50" s="32" t="s">
        <v>156</v>
      </c>
      <c r="E50" s="32" t="s">
        <v>18</v>
      </c>
      <c r="F50" s="32" t="s">
        <v>21</v>
      </c>
      <c r="G50" s="33">
        <v>7</v>
      </c>
      <c r="H50" s="34">
        <f>VLOOKUP(F50,'[1]NAMKAR '!$C:$G,5,FALSE)</f>
        <v>50</v>
      </c>
      <c r="I50" s="34">
        <f>G50*1</f>
        <v>7</v>
      </c>
      <c r="J50" s="34">
        <v>25</v>
      </c>
      <c r="K50" s="34">
        <f>G50*H50+I50+J50</f>
        <v>382</v>
      </c>
    </row>
    <row r="51" spans="1:11" s="17" customFormat="1" ht="15" customHeight="1">
      <c r="A51" s="30">
        <f t="shared" si="0"/>
        <v>44</v>
      </c>
      <c r="B51" s="31">
        <v>44492</v>
      </c>
      <c r="C51" s="30" t="s">
        <v>157</v>
      </c>
      <c r="D51" s="32" t="s">
        <v>158</v>
      </c>
      <c r="E51" s="32" t="s">
        <v>18</v>
      </c>
      <c r="F51" s="32" t="s">
        <v>44</v>
      </c>
      <c r="G51" s="33">
        <v>7</v>
      </c>
      <c r="H51" s="34">
        <f>VLOOKUP(F51,'[1]NAMKAR '!$C:$G,5,FALSE)</f>
        <v>50</v>
      </c>
      <c r="I51" s="34">
        <f>G51*1</f>
        <v>7</v>
      </c>
      <c r="J51" s="34">
        <v>25</v>
      </c>
      <c r="K51" s="34">
        <f>G51*H51+I51+J51</f>
        <v>382</v>
      </c>
    </row>
    <row r="52" spans="1:11" s="17" customFormat="1" ht="15" customHeight="1">
      <c r="A52" s="30">
        <f t="shared" si="0"/>
        <v>45</v>
      </c>
      <c r="B52" s="31">
        <v>44492</v>
      </c>
      <c r="C52" s="30" t="s">
        <v>159</v>
      </c>
      <c r="D52" s="32" t="s">
        <v>62</v>
      </c>
      <c r="E52" s="32" t="s">
        <v>18</v>
      </c>
      <c r="F52" s="32" t="s">
        <v>41</v>
      </c>
      <c r="G52" s="33">
        <v>7</v>
      </c>
      <c r="H52" s="34">
        <f>VLOOKUP(F52,'[1]NAMKAR '!$C:$G,5,FALSE)</f>
        <v>50</v>
      </c>
      <c r="I52" s="34">
        <f>G52*1</f>
        <v>7</v>
      </c>
      <c r="J52" s="34">
        <v>25</v>
      </c>
      <c r="K52" s="34">
        <f>G52*H52+I52+J52</f>
        <v>382</v>
      </c>
    </row>
    <row r="53" spans="1:11" s="17" customFormat="1" ht="15" customHeight="1">
      <c r="A53" s="30">
        <f t="shared" si="0"/>
        <v>46</v>
      </c>
      <c r="B53" s="31">
        <v>44494</v>
      </c>
      <c r="C53" s="30" t="s">
        <v>160</v>
      </c>
      <c r="D53" s="32" t="s">
        <v>47</v>
      </c>
      <c r="E53" s="32" t="s">
        <v>18</v>
      </c>
      <c r="F53" s="32" t="s">
        <v>38</v>
      </c>
      <c r="G53" s="33">
        <v>6</v>
      </c>
      <c r="H53" s="34">
        <f>VLOOKUP(F53,'[1]NAMKAR '!$C:$G,5,FALSE)</f>
        <v>50</v>
      </c>
      <c r="I53" s="34">
        <f>G53*1</f>
        <v>6</v>
      </c>
      <c r="J53" s="34">
        <v>25</v>
      </c>
      <c r="K53" s="34">
        <f>G53*H53+I53+J53</f>
        <v>331</v>
      </c>
    </row>
    <row r="54" spans="1:11" s="17" customFormat="1" ht="15" customHeight="1">
      <c r="A54" s="30">
        <f t="shared" si="0"/>
        <v>47</v>
      </c>
      <c r="B54" s="31">
        <v>44494</v>
      </c>
      <c r="C54" s="30" t="s">
        <v>161</v>
      </c>
      <c r="D54" s="32" t="s">
        <v>162</v>
      </c>
      <c r="E54" s="32" t="s">
        <v>18</v>
      </c>
      <c r="F54" s="32" t="s">
        <v>20</v>
      </c>
      <c r="G54" s="33">
        <v>10</v>
      </c>
      <c r="H54" s="34">
        <f>VLOOKUP(F54,'[1]NAMKAR '!$C:$G,5,FALSE)</f>
        <v>50</v>
      </c>
      <c r="I54" s="34">
        <f>G54*1</f>
        <v>10</v>
      </c>
      <c r="J54" s="34">
        <v>25</v>
      </c>
      <c r="K54" s="34">
        <f>G54*H54+I54+J54</f>
        <v>535</v>
      </c>
    </row>
    <row r="55" spans="1:11" s="17" customFormat="1" ht="15" customHeight="1">
      <c r="A55" s="30">
        <f t="shared" si="0"/>
        <v>48</v>
      </c>
      <c r="B55" s="31">
        <v>44494</v>
      </c>
      <c r="C55" s="30" t="s">
        <v>163</v>
      </c>
      <c r="D55" s="32" t="s">
        <v>164</v>
      </c>
      <c r="E55" s="32" t="s">
        <v>18</v>
      </c>
      <c r="F55" s="32" t="s">
        <v>19</v>
      </c>
      <c r="G55" s="33">
        <v>4</v>
      </c>
      <c r="H55" s="34">
        <f>VLOOKUP(F55,'[1]NAMKAR '!$C:$G,5,FALSE)</f>
        <v>50</v>
      </c>
      <c r="I55" s="34">
        <f>G55*1</f>
        <v>4</v>
      </c>
      <c r="J55" s="34">
        <v>25</v>
      </c>
      <c r="K55" s="34">
        <f>G55*H55+I55+J55</f>
        <v>229</v>
      </c>
    </row>
    <row r="56" spans="1:11" s="17" customFormat="1" ht="15" customHeight="1">
      <c r="A56" s="30">
        <f t="shared" si="0"/>
        <v>49</v>
      </c>
      <c r="B56" s="31">
        <v>44495</v>
      </c>
      <c r="C56" s="30" t="s">
        <v>165</v>
      </c>
      <c r="D56" s="32" t="s">
        <v>166</v>
      </c>
      <c r="E56" s="32" t="s">
        <v>18</v>
      </c>
      <c r="F56" s="32" t="s">
        <v>167</v>
      </c>
      <c r="G56" s="33">
        <v>4</v>
      </c>
      <c r="H56" s="34">
        <f>VLOOKUP(F56,'[1]NAMKAR '!$C:$G,5,FALSE)</f>
        <v>50</v>
      </c>
      <c r="I56" s="34">
        <f>G56*1</f>
        <v>4</v>
      </c>
      <c r="J56" s="34">
        <v>25</v>
      </c>
      <c r="K56" s="34">
        <f>G56*H56+I56+J56</f>
        <v>229</v>
      </c>
    </row>
    <row r="57" spans="1:11" s="17" customFormat="1" ht="15" customHeight="1">
      <c r="A57" s="30">
        <f t="shared" si="0"/>
        <v>50</v>
      </c>
      <c r="B57" s="31">
        <v>44496</v>
      </c>
      <c r="C57" s="30" t="s">
        <v>168</v>
      </c>
      <c r="D57" s="32" t="s">
        <v>169</v>
      </c>
      <c r="E57" s="32" t="s">
        <v>18</v>
      </c>
      <c r="F57" s="32" t="s">
        <v>27</v>
      </c>
      <c r="G57" s="33">
        <v>6</v>
      </c>
      <c r="H57" s="34">
        <f>VLOOKUP(F57,'[1]NAMKAR '!$C:$G,5,FALSE)</f>
        <v>50</v>
      </c>
      <c r="I57" s="34">
        <f>G57*1</f>
        <v>6</v>
      </c>
      <c r="J57" s="34">
        <v>25</v>
      </c>
      <c r="K57" s="34">
        <f>G57*H57+I57+J57</f>
        <v>331</v>
      </c>
    </row>
    <row r="58" spans="1:11" s="17" customFormat="1" ht="15" customHeight="1">
      <c r="A58" s="30">
        <f t="shared" si="0"/>
        <v>51</v>
      </c>
      <c r="B58" s="31">
        <v>44496</v>
      </c>
      <c r="C58" s="30" t="s">
        <v>170</v>
      </c>
      <c r="D58" s="32" t="s">
        <v>49</v>
      </c>
      <c r="E58" s="32" t="s">
        <v>18</v>
      </c>
      <c r="F58" s="32" t="s">
        <v>26</v>
      </c>
      <c r="G58" s="33">
        <v>5</v>
      </c>
      <c r="H58" s="34">
        <f>VLOOKUP(F58,'[1]NAMKAR '!$C:$G,5,FALSE)</f>
        <v>50</v>
      </c>
      <c r="I58" s="34">
        <f>G58*1</f>
        <v>5</v>
      </c>
      <c r="J58" s="34">
        <v>25</v>
      </c>
      <c r="K58" s="34">
        <f>G58*H58+I58+J58</f>
        <v>280</v>
      </c>
    </row>
    <row r="59" spans="1:11" s="17" customFormat="1" ht="15" customHeight="1">
      <c r="A59" s="30">
        <f t="shared" si="0"/>
        <v>52</v>
      </c>
      <c r="B59" s="31">
        <v>44496</v>
      </c>
      <c r="C59" s="30" t="s">
        <v>171</v>
      </c>
      <c r="D59" s="32" t="s">
        <v>172</v>
      </c>
      <c r="E59" s="32" t="s">
        <v>18</v>
      </c>
      <c r="F59" s="32" t="s">
        <v>36</v>
      </c>
      <c r="G59" s="33">
        <v>6</v>
      </c>
      <c r="H59" s="34">
        <f>VLOOKUP(F59,'[1]NAMKAR '!$C:$G,5,FALSE)</f>
        <v>50</v>
      </c>
      <c r="I59" s="34">
        <f>G59*1</f>
        <v>6</v>
      </c>
      <c r="J59" s="34">
        <v>25</v>
      </c>
      <c r="K59" s="34">
        <f>G59*H59+I59+J59</f>
        <v>331</v>
      </c>
    </row>
    <row r="60" spans="1:11" s="17" customFormat="1" ht="15" customHeight="1">
      <c r="A60" s="30">
        <f t="shared" si="0"/>
        <v>53</v>
      </c>
      <c r="B60" s="31">
        <v>44496</v>
      </c>
      <c r="C60" s="30" t="s">
        <v>173</v>
      </c>
      <c r="D60" s="32" t="s">
        <v>50</v>
      </c>
      <c r="E60" s="32" t="s">
        <v>18</v>
      </c>
      <c r="F60" s="32" t="s">
        <v>22</v>
      </c>
      <c r="G60" s="33">
        <v>5</v>
      </c>
      <c r="H60" s="34">
        <f>VLOOKUP(F60,'[1]NAMKAR '!$C:$G,5,FALSE)</f>
        <v>50</v>
      </c>
      <c r="I60" s="34">
        <f>G60*1</f>
        <v>5</v>
      </c>
      <c r="J60" s="34">
        <v>25</v>
      </c>
      <c r="K60" s="34">
        <f>G60*H60+I60+J60</f>
        <v>280</v>
      </c>
    </row>
    <row r="61" spans="1:11" s="17" customFormat="1" ht="15" customHeight="1">
      <c r="A61" s="30">
        <f t="shared" si="0"/>
        <v>54</v>
      </c>
      <c r="B61" s="31">
        <v>44496</v>
      </c>
      <c r="C61" s="30" t="s">
        <v>174</v>
      </c>
      <c r="D61" s="32" t="s">
        <v>65</v>
      </c>
      <c r="E61" s="32" t="s">
        <v>18</v>
      </c>
      <c r="F61" s="32" t="s">
        <v>102</v>
      </c>
      <c r="G61" s="33">
        <v>7</v>
      </c>
      <c r="H61" s="34">
        <f>VLOOKUP(F61,'[1]NAMKAR '!$C:$G,5,FALSE)</f>
        <v>50</v>
      </c>
      <c r="I61" s="34">
        <f>G61*1</f>
        <v>7</v>
      </c>
      <c r="J61" s="34">
        <v>25</v>
      </c>
      <c r="K61" s="34">
        <f>G61*H61+I61+J61</f>
        <v>382</v>
      </c>
    </row>
    <row r="62" spans="1:11" s="17" customFormat="1" ht="15" customHeight="1">
      <c r="A62" s="30">
        <f t="shared" si="0"/>
        <v>55</v>
      </c>
      <c r="B62" s="31">
        <v>44496</v>
      </c>
      <c r="C62" s="30" t="s">
        <v>175</v>
      </c>
      <c r="D62" s="32" t="s">
        <v>64</v>
      </c>
      <c r="E62" s="32" t="s">
        <v>18</v>
      </c>
      <c r="F62" s="32" t="s">
        <v>41</v>
      </c>
      <c r="G62" s="33">
        <v>3</v>
      </c>
      <c r="H62" s="34">
        <f>VLOOKUP(F62,'[1]NAMKAR '!$C:$G,5,FALSE)</f>
        <v>50</v>
      </c>
      <c r="I62" s="34">
        <f>G62*1</f>
        <v>3</v>
      </c>
      <c r="J62" s="34">
        <v>25</v>
      </c>
      <c r="K62" s="34">
        <f>G62*H62+I62+J62</f>
        <v>178</v>
      </c>
    </row>
    <row r="63" spans="1:11" s="17" customFormat="1" ht="15" customHeight="1">
      <c r="A63" s="30">
        <f t="shared" si="0"/>
        <v>56</v>
      </c>
      <c r="B63" s="31">
        <v>44496</v>
      </c>
      <c r="C63" s="30" t="s">
        <v>176</v>
      </c>
      <c r="D63" s="32" t="s">
        <v>177</v>
      </c>
      <c r="E63" s="32" t="s">
        <v>18</v>
      </c>
      <c r="F63" s="32" t="s">
        <v>48</v>
      </c>
      <c r="G63" s="33">
        <v>4</v>
      </c>
      <c r="H63" s="34">
        <f>VLOOKUP(F63,'[1]NAMKAR '!$C:$G,5,FALSE)</f>
        <v>50</v>
      </c>
      <c r="I63" s="34">
        <f>G63*1</f>
        <v>4</v>
      </c>
      <c r="J63" s="34">
        <v>25</v>
      </c>
      <c r="K63" s="34">
        <f>G63*H63+I63+J63</f>
        <v>229</v>
      </c>
    </row>
    <row r="64" spans="1:11" s="17" customFormat="1" ht="15" customHeight="1">
      <c r="A64" s="30">
        <f t="shared" si="0"/>
        <v>57</v>
      </c>
      <c r="B64" s="31">
        <v>44496</v>
      </c>
      <c r="C64" s="30" t="s">
        <v>178</v>
      </c>
      <c r="D64" s="32" t="s">
        <v>179</v>
      </c>
      <c r="E64" s="32" t="s">
        <v>18</v>
      </c>
      <c r="F64" s="32" t="s">
        <v>44</v>
      </c>
      <c r="G64" s="33">
        <v>4</v>
      </c>
      <c r="H64" s="34">
        <f>VLOOKUP(F64,'[1]NAMKAR '!$C:$G,5,FALSE)</f>
        <v>50</v>
      </c>
      <c r="I64" s="34">
        <f>G64*1</f>
        <v>4</v>
      </c>
      <c r="J64" s="34">
        <v>25</v>
      </c>
      <c r="K64" s="34">
        <f>G64*H64+I64+J64</f>
        <v>229</v>
      </c>
    </row>
    <row r="65" spans="1:11" s="17" customFormat="1" ht="15" customHeight="1">
      <c r="A65" s="30">
        <f t="shared" si="0"/>
        <v>58</v>
      </c>
      <c r="B65" s="31">
        <v>44497</v>
      </c>
      <c r="C65" s="30" t="s">
        <v>180</v>
      </c>
      <c r="D65" s="32" t="s">
        <v>181</v>
      </c>
      <c r="E65" s="32" t="s">
        <v>18</v>
      </c>
      <c r="F65" s="32" t="s">
        <v>39</v>
      </c>
      <c r="G65" s="33">
        <v>8</v>
      </c>
      <c r="H65" s="34">
        <f>VLOOKUP(F65,'[1]NAMKAR '!$C:$G,5,FALSE)</f>
        <v>50</v>
      </c>
      <c r="I65" s="34">
        <f>G65*1</f>
        <v>8</v>
      </c>
      <c r="J65" s="34">
        <v>25</v>
      </c>
      <c r="K65" s="34">
        <f>G65*H65+I65+J65</f>
        <v>433</v>
      </c>
    </row>
    <row r="66" spans="1:11" s="17" customFormat="1" ht="15" customHeight="1">
      <c r="A66" s="30">
        <f t="shared" si="0"/>
        <v>59</v>
      </c>
      <c r="B66" s="31">
        <v>44500</v>
      </c>
      <c r="C66" s="30" t="s">
        <v>182</v>
      </c>
      <c r="D66" s="32" t="s">
        <v>183</v>
      </c>
      <c r="E66" s="32" t="s">
        <v>18</v>
      </c>
      <c r="F66" s="32" t="s">
        <v>22</v>
      </c>
      <c r="G66" s="33">
        <v>5</v>
      </c>
      <c r="H66" s="34">
        <f>VLOOKUP(F66,'[1]NAMKAR '!$C:$G,5,FALSE)</f>
        <v>50</v>
      </c>
      <c r="I66" s="34">
        <f>G66*1</f>
        <v>5</v>
      </c>
      <c r="J66" s="34">
        <v>25</v>
      </c>
      <c r="K66" s="34">
        <f>G66*H66+I66+J66</f>
        <v>280</v>
      </c>
    </row>
    <row r="67" spans="1:11" s="17" customFormat="1" ht="15" customHeight="1">
      <c r="A67" s="30">
        <f t="shared" si="0"/>
        <v>60</v>
      </c>
      <c r="B67" s="31">
        <v>44500</v>
      </c>
      <c r="C67" s="30" t="s">
        <v>184</v>
      </c>
      <c r="D67" s="32" t="s">
        <v>68</v>
      </c>
      <c r="E67" s="32" t="s">
        <v>18</v>
      </c>
      <c r="F67" s="32" t="s">
        <v>28</v>
      </c>
      <c r="G67" s="33">
        <v>4</v>
      </c>
      <c r="H67" s="34">
        <f>VLOOKUP(F67,'[1]NAMKAR '!$C:$G,5,FALSE)</f>
        <v>50</v>
      </c>
      <c r="I67" s="34">
        <f>G67*1</f>
        <v>4</v>
      </c>
      <c r="J67" s="34">
        <v>25</v>
      </c>
      <c r="K67" s="34">
        <f>G67*H67+I67+J67</f>
        <v>229</v>
      </c>
    </row>
    <row r="68" spans="1:11" s="17" customFormat="1" ht="15" customHeight="1">
      <c r="A68" s="30">
        <f t="shared" si="0"/>
        <v>61</v>
      </c>
      <c r="B68" s="31">
        <v>44500</v>
      </c>
      <c r="C68" s="30" t="s">
        <v>185</v>
      </c>
      <c r="D68" s="32" t="s">
        <v>51</v>
      </c>
      <c r="E68" s="32" t="s">
        <v>18</v>
      </c>
      <c r="F68" s="32" t="s">
        <v>32</v>
      </c>
      <c r="G68" s="33">
        <v>9</v>
      </c>
      <c r="H68" s="34">
        <f>VLOOKUP(F68,'[1]NAMKAR '!$C:$G,5,FALSE)</f>
        <v>50</v>
      </c>
      <c r="I68" s="34">
        <f>G68*1</f>
        <v>9</v>
      </c>
      <c r="J68" s="34">
        <v>25</v>
      </c>
      <c r="K68" s="34">
        <f>G68*H68+I68+J68</f>
        <v>484</v>
      </c>
    </row>
    <row r="69" spans="1:11" s="17" customFormat="1" ht="15" customHeight="1">
      <c r="A69" s="30">
        <f t="shared" si="0"/>
        <v>62</v>
      </c>
      <c r="B69" s="31">
        <v>44500</v>
      </c>
      <c r="C69" s="30" t="s">
        <v>186</v>
      </c>
      <c r="D69" s="32" t="s">
        <v>187</v>
      </c>
      <c r="E69" s="32" t="s">
        <v>18</v>
      </c>
      <c r="F69" s="32" t="s">
        <v>22</v>
      </c>
      <c r="G69" s="33">
        <v>4</v>
      </c>
      <c r="H69" s="34">
        <f>VLOOKUP(F69,'[1]NAMKAR '!$C:$G,5,FALSE)</f>
        <v>50</v>
      </c>
      <c r="I69" s="34">
        <f>G69*1</f>
        <v>4</v>
      </c>
      <c r="J69" s="34">
        <v>25</v>
      </c>
      <c r="K69" s="34">
        <f>G69*H69+I69+J69</f>
        <v>229</v>
      </c>
    </row>
    <row r="70" spans="1:11" s="17" customFormat="1" ht="15" customHeight="1">
      <c r="A70" s="30">
        <f t="shared" si="0"/>
        <v>63</v>
      </c>
      <c r="B70" s="31">
        <v>44500</v>
      </c>
      <c r="C70" s="30" t="s">
        <v>188</v>
      </c>
      <c r="D70" s="32" t="s">
        <v>52</v>
      </c>
      <c r="E70" s="32" t="s">
        <v>18</v>
      </c>
      <c r="F70" s="32" t="s">
        <v>26</v>
      </c>
      <c r="G70" s="33">
        <v>4</v>
      </c>
      <c r="H70" s="34">
        <f>VLOOKUP(F70,'[1]NAMKAR '!$C:$G,5,FALSE)</f>
        <v>50</v>
      </c>
      <c r="I70" s="34">
        <f>G70*1</f>
        <v>4</v>
      </c>
      <c r="J70" s="34">
        <v>25</v>
      </c>
      <c r="K70" s="34">
        <f>G70*H70+I70+J70</f>
        <v>229</v>
      </c>
    </row>
    <row r="71" spans="1:11" s="17" customFormat="1" ht="15" customHeight="1">
      <c r="A71" s="30">
        <f t="shared" si="0"/>
        <v>64</v>
      </c>
      <c r="B71" s="31">
        <v>44500</v>
      </c>
      <c r="C71" s="30" t="s">
        <v>189</v>
      </c>
      <c r="D71" s="32" t="s">
        <v>67</v>
      </c>
      <c r="E71" s="32" t="s">
        <v>18</v>
      </c>
      <c r="F71" s="32" t="s">
        <v>30</v>
      </c>
      <c r="G71" s="33">
        <v>4</v>
      </c>
      <c r="H71" s="34">
        <f>VLOOKUP(F71,'[1]NAMKAR '!$C:$G,5,FALSE)</f>
        <v>50</v>
      </c>
      <c r="I71" s="34">
        <f>G71*1</f>
        <v>4</v>
      </c>
      <c r="J71" s="34">
        <v>25</v>
      </c>
      <c r="K71" s="34">
        <f>G71*H71+I71+J71</f>
        <v>229</v>
      </c>
    </row>
    <row r="72" spans="1:11" s="17" customFormat="1" ht="15" customHeight="1">
      <c r="A72" s="30">
        <f t="shared" si="0"/>
        <v>65</v>
      </c>
      <c r="B72" s="31">
        <v>44500</v>
      </c>
      <c r="C72" s="30" t="s">
        <v>190</v>
      </c>
      <c r="D72" s="32" t="s">
        <v>191</v>
      </c>
      <c r="E72" s="32" t="s">
        <v>18</v>
      </c>
      <c r="F72" s="32" t="s">
        <v>34</v>
      </c>
      <c r="G72" s="33">
        <v>7</v>
      </c>
      <c r="H72" s="34">
        <f>VLOOKUP(F72,'[1]NAMKAR '!$C:$G,5,FALSE)</f>
        <v>50</v>
      </c>
      <c r="I72" s="34">
        <f>G72*1</f>
        <v>7</v>
      </c>
      <c r="J72" s="34">
        <v>25</v>
      </c>
      <c r="K72" s="34">
        <f>G72*H72+I72+J72</f>
        <v>382</v>
      </c>
    </row>
    <row r="73" spans="1:11" s="17" customFormat="1" ht="15" customHeight="1">
      <c r="A73" s="30">
        <f t="shared" si="0"/>
        <v>66</v>
      </c>
      <c r="B73" s="31">
        <v>44500</v>
      </c>
      <c r="C73" s="30" t="s">
        <v>192</v>
      </c>
      <c r="D73" s="32" t="s">
        <v>66</v>
      </c>
      <c r="E73" s="32" t="s">
        <v>18</v>
      </c>
      <c r="F73" s="32" t="s">
        <v>37</v>
      </c>
      <c r="G73" s="33">
        <v>6</v>
      </c>
      <c r="H73" s="34">
        <f>VLOOKUP(F73,'[1]NAMKAR '!$C:$G,5,FALSE)</f>
        <v>50</v>
      </c>
      <c r="I73" s="34">
        <f>G73*1</f>
        <v>6</v>
      </c>
      <c r="J73" s="34">
        <v>25</v>
      </c>
      <c r="K73" s="34">
        <f>G73*H73+I73+J73</f>
        <v>331</v>
      </c>
    </row>
    <row r="74" spans="1:11" s="17" customFormat="1" ht="15" customHeight="1">
      <c r="A74" s="30">
        <f t="shared" ref="A74:A77" si="1">A73+1</f>
        <v>67</v>
      </c>
      <c r="B74" s="31">
        <v>44500</v>
      </c>
      <c r="C74" s="30" t="s">
        <v>193</v>
      </c>
      <c r="D74" s="32" t="s">
        <v>194</v>
      </c>
      <c r="E74" s="32" t="s">
        <v>18</v>
      </c>
      <c r="F74" s="32" t="s">
        <v>21</v>
      </c>
      <c r="G74" s="33">
        <v>7</v>
      </c>
      <c r="H74" s="34">
        <f>VLOOKUP(F74,'[1]NAMKAR '!$C:$G,5,FALSE)</f>
        <v>50</v>
      </c>
      <c r="I74" s="34">
        <f>G74*1</f>
        <v>7</v>
      </c>
      <c r="J74" s="34">
        <v>25</v>
      </c>
      <c r="K74" s="34">
        <f>G74*H74+I74+J74</f>
        <v>382</v>
      </c>
    </row>
    <row r="75" spans="1:11" s="17" customFormat="1" ht="15" customHeight="1">
      <c r="A75" s="30">
        <f t="shared" si="1"/>
        <v>68</v>
      </c>
      <c r="B75" s="31">
        <v>44500</v>
      </c>
      <c r="C75" s="30" t="s">
        <v>195</v>
      </c>
      <c r="D75" s="32" t="s">
        <v>196</v>
      </c>
      <c r="E75" s="32" t="s">
        <v>18</v>
      </c>
      <c r="F75" s="32" t="s">
        <v>19</v>
      </c>
      <c r="G75" s="33">
        <v>6</v>
      </c>
      <c r="H75" s="34">
        <f>VLOOKUP(F75,'[1]NAMKAR '!$C:$G,5,FALSE)</f>
        <v>50</v>
      </c>
      <c r="I75" s="34">
        <f>G75*1</f>
        <v>6</v>
      </c>
      <c r="J75" s="34">
        <v>25</v>
      </c>
      <c r="K75" s="34">
        <f>G75*H75+I75+J75</f>
        <v>331</v>
      </c>
    </row>
    <row r="76" spans="1:11" s="17" customFormat="1" ht="15" customHeight="1">
      <c r="A76" s="30">
        <f t="shared" si="1"/>
        <v>69</v>
      </c>
      <c r="B76" s="31">
        <v>44500</v>
      </c>
      <c r="C76" s="30" t="s">
        <v>197</v>
      </c>
      <c r="D76" s="32" t="s">
        <v>198</v>
      </c>
      <c r="E76" s="32" t="s">
        <v>18</v>
      </c>
      <c r="F76" s="32" t="s">
        <v>59</v>
      </c>
      <c r="G76" s="33">
        <v>3</v>
      </c>
      <c r="H76" s="34">
        <f>VLOOKUP(F76,'[1]NAMKAR '!$C:$G,5,FALSE)</f>
        <v>50</v>
      </c>
      <c r="I76" s="34">
        <f>G76*1</f>
        <v>3</v>
      </c>
      <c r="J76" s="34">
        <v>25</v>
      </c>
      <c r="K76" s="34">
        <f>G76*H76+I76+J76</f>
        <v>178</v>
      </c>
    </row>
    <row r="77" spans="1:11" s="17" customFormat="1" ht="15" customHeight="1">
      <c r="A77" s="30">
        <f t="shared" si="1"/>
        <v>70</v>
      </c>
      <c r="B77" s="31">
        <v>44500</v>
      </c>
      <c r="C77" s="30" t="s">
        <v>199</v>
      </c>
      <c r="D77" s="32" t="s">
        <v>200</v>
      </c>
      <c r="E77" s="32" t="s">
        <v>18</v>
      </c>
      <c r="F77" s="32" t="s">
        <v>41</v>
      </c>
      <c r="G77" s="33">
        <v>20</v>
      </c>
      <c r="H77" s="34">
        <f>VLOOKUP(F77,'[1]NAMKAR '!$C:$G,5,FALSE)</f>
        <v>50</v>
      </c>
      <c r="I77" s="34">
        <f>G77*1</f>
        <v>20</v>
      </c>
      <c r="J77" s="34">
        <v>25</v>
      </c>
      <c r="K77" s="34">
        <f>G77*H77+I77+J77</f>
        <v>1045</v>
      </c>
    </row>
    <row r="78" spans="1:11" s="17" customFormat="1" ht="15" customHeight="1">
      <c r="A78" s="41" t="s">
        <v>201</v>
      </c>
      <c r="B78" s="41"/>
      <c r="C78" s="41"/>
      <c r="D78" s="41"/>
      <c r="E78" s="41"/>
      <c r="F78" s="41"/>
      <c r="G78" s="41"/>
      <c r="H78" s="41"/>
      <c r="I78" s="41"/>
      <c r="J78" s="41"/>
      <c r="K78" s="36">
        <f>SUM(K8:K77)</f>
        <v>21283</v>
      </c>
    </row>
    <row r="79" spans="1:11" s="17" customFormat="1" ht="15" customHeight="1">
      <c r="A79"/>
      <c r="B79" s="37"/>
      <c r="C79"/>
      <c r="D79"/>
      <c r="E79"/>
      <c r="F79"/>
      <c r="G79">
        <f>SUM(G8:G77)</f>
        <v>383</v>
      </c>
      <c r="H79" s="38"/>
      <c r="I79" s="38"/>
      <c r="J79" s="38"/>
      <c r="K79" s="38"/>
    </row>
    <row r="80" spans="1:11" s="10" customFormat="1" ht="15" customHeight="1">
      <c r="A80" s="39" t="s">
        <v>13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</row>
    <row r="81" spans="1:11" s="10" customFormat="1" ht="15" customHeight="1">
      <c r="A81" s="40" t="s">
        <v>69</v>
      </c>
      <c r="B81" s="40"/>
      <c r="C81" s="40"/>
      <c r="D81" s="40"/>
      <c r="E81" s="40"/>
      <c r="F81" s="40"/>
      <c r="G81" s="40"/>
      <c r="H81" s="40"/>
      <c r="I81" s="40"/>
      <c r="J81" s="40"/>
      <c r="K81" s="40"/>
    </row>
    <row r="82" spans="1:11" ht="15" customHeight="1">
      <c r="A82" s="18"/>
      <c r="B82" s="19"/>
      <c r="C82" s="18"/>
      <c r="D82" s="21"/>
      <c r="E82" s="21"/>
      <c r="F82" s="18"/>
      <c r="G82" s="22"/>
      <c r="H82" s="20"/>
      <c r="I82" s="20"/>
      <c r="J82" s="20"/>
      <c r="K82" s="20"/>
    </row>
    <row r="83" spans="1:11" ht="15" customHeight="1">
      <c r="A83" s="24" t="s">
        <v>15</v>
      </c>
    </row>
    <row r="86" spans="1:11" ht="15" customHeight="1">
      <c r="A86" s="24" t="s">
        <v>14</v>
      </c>
    </row>
    <row r="87" spans="1:11" ht="15" customHeight="1">
      <c r="A87" s="29"/>
    </row>
  </sheetData>
  <sortState ref="B8:K119">
    <sortCondition ref="B8:B119"/>
    <sortCondition ref="C8:C119"/>
  </sortState>
  <mergeCells count="3">
    <mergeCell ref="A80:K80"/>
    <mergeCell ref="A81:K81"/>
    <mergeCell ref="A78:J78"/>
  </mergeCells>
  <conditionalFormatting sqref="C82:C1048576 C1:C79">
    <cfRule type="duplicateValues" dxfId="12" priority="1462"/>
    <cfRule type="duplicateValues" dxfId="11" priority="1463"/>
  </conditionalFormatting>
  <conditionalFormatting sqref="C1:C6">
    <cfRule type="duplicateValues" dxfId="10" priority="1518"/>
    <cfRule type="duplicateValues" dxfId="9" priority="1519"/>
  </conditionalFormatting>
  <conditionalFormatting sqref="C2:C6">
    <cfRule type="duplicateValues" dxfId="8" priority="1522"/>
  </conditionalFormatting>
  <conditionalFormatting sqref="C82:C64400 C2:C79">
    <cfRule type="duplicateValues" dxfId="7" priority="1632"/>
  </conditionalFormatting>
  <conditionalFormatting sqref="C7:C79">
    <cfRule type="duplicateValues" dxfId="6" priority="1846"/>
    <cfRule type="duplicateValues" dxfId="5" priority="1847"/>
  </conditionalFormatting>
  <conditionalFormatting sqref="C7:C79">
    <cfRule type="duplicateValues" dxfId="4" priority="1848"/>
  </conditionalFormatting>
  <conditionalFormatting sqref="C7:C79">
    <cfRule type="duplicateValues" dxfId="3" priority="1849" stopIfTrue="1"/>
  </conditionalFormatting>
  <conditionalFormatting sqref="C7:C79">
    <cfRule type="duplicateValues" dxfId="2" priority="1850"/>
  </conditionalFormatting>
  <conditionalFormatting sqref="C7:C79">
    <cfRule type="duplicateValues" dxfId="1" priority="1851"/>
  </conditionalFormatting>
  <conditionalFormatting sqref="C7:C79">
    <cfRule type="duplicateValues" dxfId="0" priority="1852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81:A82"/>
    <dataValidation type="custom" allowBlank="1" showInputMessage="1" showErrorMessage="1" sqref="A80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4</v>
      </c>
    </row>
    <row r="8" spans="2:2">
      <c r="B8" s="2" t="s">
        <v>5</v>
      </c>
    </row>
    <row r="9" spans="2:2">
      <c r="B9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2021-11-08T05:45:34Z</cp:lastPrinted>
  <dcterms:created xsi:type="dcterms:W3CDTF">2010-04-08T11:28:01Z</dcterms:created>
  <dcterms:modified xsi:type="dcterms:W3CDTF">2021-11-08T05:48:52Z</dcterms:modified>
</cp:coreProperties>
</file>