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0730" windowHeight="11760"/>
  </bookViews>
  <sheets>
    <sheet name="Invoice" sheetId="1" r:id="rId1"/>
  </sheets>
  <definedNames>
    <definedName name="_xlnm._FilterDatabase" localSheetId="0" hidden="1">Invoice!$A$3:$M$32</definedName>
  </definedNames>
  <calcPr calcId="144525"/>
</workbook>
</file>

<file path=xl/calcChain.xml><?xml version="1.0" encoding="utf-8"?>
<calcChain xmlns="http://schemas.openxmlformats.org/spreadsheetml/2006/main">
  <c r="G30" i="1" l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J9" i="1"/>
  <c r="I9" i="1"/>
  <c r="J8" i="1"/>
  <c r="I8" i="1"/>
  <c r="J7" i="1"/>
  <c r="I7" i="1"/>
  <c r="J6" i="1"/>
  <c r="I6" i="1"/>
  <c r="J5" i="1"/>
  <c r="I5" i="1"/>
  <c r="J4" i="1"/>
  <c r="I4" i="1"/>
  <c r="L23" i="1" l="1"/>
  <c r="L24" i="1"/>
  <c r="L25" i="1"/>
  <c r="L26" i="1"/>
  <c r="L27" i="1"/>
  <c r="L28" i="1"/>
  <c r="L4" i="1"/>
  <c r="L5" i="1"/>
  <c r="L6" i="1"/>
  <c r="L7" i="1"/>
  <c r="L8" i="1"/>
  <c r="L9" i="1"/>
  <c r="L29" i="1"/>
</calcChain>
</file>

<file path=xl/sharedStrings.xml><?xml version="1.0" encoding="utf-8"?>
<sst xmlns="http://schemas.openxmlformats.org/spreadsheetml/2006/main" count="194" uniqueCount="115">
  <si>
    <t>INVOICE
PRAGATI LOGISTICS,SAMANTA SAHI KHUNTIA LANE,8984191006
GST No:21AGHPB9356M1Z9</t>
  </si>
  <si>
    <t>Thanking you for your business.
PRAGATI LOGISTICS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</si>
  <si>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</si>
  <si>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</si>
  <si>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</si>
  <si>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</si>
  <si>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</si>
  <si>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</si>
  <si>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</si>
  <si>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</si>
  <si>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</si>
  <si>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</si>
  <si>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</si>
  <si>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PRODUCT</t>
  </si>
  <si>
    <t>CTC</t>
  </si>
  <si>
    <t>TEA</t>
  </si>
  <si>
    <t>DRY FRUITS</t>
  </si>
  <si>
    <t>PURI</t>
  </si>
  <si>
    <t>RAHAMA</t>
  </si>
  <si>
    <t>ANGUL</t>
  </si>
  <si>
    <t>BALASORE</t>
  </si>
  <si>
    <t>DHENKANAL</t>
  </si>
  <si>
    <t>AGARBATTI</t>
  </si>
  <si>
    <t>NAYAGARH</t>
  </si>
  <si>
    <t>KENDRAPARA</t>
  </si>
  <si>
    <t>KUAKHIA</t>
  </si>
  <si>
    <t>CHANDPUR</t>
  </si>
  <si>
    <t>PIPILI</t>
  </si>
  <si>
    <t>JOGESWARPUR</t>
  </si>
  <si>
    <t>BHADRAK</t>
  </si>
  <si>
    <t xml:space="preserve">
DEBARATI MARKETING SOLUTIONS
Address:TELENGAPENTHA,NEAR SANTOSHI MAA TEMPLE,
CUTTACK,9438274325
GST No:21DSAPS9712J1ZL
</t>
  </si>
  <si>
    <t>Kindly, verify &amp; confirm within 7 days, else GST will be filed by 20th FEBRUARY, 2026. 
GST to be paid by Consignor under Reverse Charge Mechanism(RCM) as per GST.</t>
  </si>
  <si>
    <t>SL</t>
  </si>
  <si>
    <t>PARTY NAME</t>
  </si>
  <si>
    <t>05/1/2026</t>
  </si>
  <si>
    <t>PL/DO/14376</t>
  </si>
  <si>
    <t>226</t>
  </si>
  <si>
    <t>DIPTI AGENCY</t>
  </si>
  <si>
    <t>08/1/2026</t>
  </si>
  <si>
    <t>PL/MA/10347</t>
  </si>
  <si>
    <t>236</t>
  </si>
  <si>
    <t>KARNANI AGENCY</t>
  </si>
  <si>
    <t>10/1/2026</t>
  </si>
  <si>
    <t>PL/DO/14588</t>
  </si>
  <si>
    <t>240</t>
  </si>
  <si>
    <t>PANDA AGENCIES</t>
  </si>
  <si>
    <t>15/1/2026</t>
  </si>
  <si>
    <t>PL/DO/14897</t>
  </si>
  <si>
    <t>248</t>
  </si>
  <si>
    <t>BANITA SALES</t>
  </si>
  <si>
    <t>PL/DO/14898</t>
  </si>
  <si>
    <t>250</t>
  </si>
  <si>
    <t>SOUMYA ENTERPRISES</t>
  </si>
  <si>
    <t>PL/MA/10570</t>
  </si>
  <si>
    <t>247</t>
  </si>
  <si>
    <t>SHREE ANANTA STORE</t>
  </si>
  <si>
    <t>PL/MA/10572</t>
  </si>
  <si>
    <t>251</t>
  </si>
  <si>
    <t>KEONJHAR</t>
  </si>
  <si>
    <t>PRAGATI ENTERPRISES</t>
  </si>
  <si>
    <t>21/1/2026</t>
  </si>
  <si>
    <t>PL/DO/15162</t>
  </si>
  <si>
    <t>255</t>
  </si>
  <si>
    <t>NIRAKARPUR</t>
  </si>
  <si>
    <t>SUBHASHREE MINIMART</t>
  </si>
  <si>
    <t>PL/DO/15163</t>
  </si>
  <si>
    <t>253</t>
  </si>
  <si>
    <t>PARADEEP</t>
  </si>
  <si>
    <t>MARUTI SALES</t>
  </si>
  <si>
    <t>PL/MA/10714</t>
  </si>
  <si>
    <t>252</t>
  </si>
  <si>
    <t>BHAWANI MALL</t>
  </si>
  <si>
    <t>PL/MA/10715</t>
  </si>
  <si>
    <t>256</t>
  </si>
  <si>
    <t>GARG TRADING CO</t>
  </si>
  <si>
    <t>PL/MA/10724</t>
  </si>
  <si>
    <t>258</t>
  </si>
  <si>
    <t>MAA MANGALA AGENCY</t>
  </si>
  <si>
    <t>22/1/2026</t>
  </si>
  <si>
    <t>PL/DO/15222</t>
  </si>
  <si>
    <t>MAA TARADEVI TRADERS</t>
  </si>
  <si>
    <t>PL/MA/10757</t>
  </si>
  <si>
    <t>262</t>
  </si>
  <si>
    <t>24/1/2026</t>
  </si>
  <si>
    <t>PL/DO/15312</t>
  </si>
  <si>
    <t>0267</t>
  </si>
  <si>
    <t>PL/DO/15318</t>
  </si>
  <si>
    <t>269</t>
  </si>
  <si>
    <t>MISHRA AGENCY</t>
  </si>
  <si>
    <t>PL/DO/15330</t>
  </si>
  <si>
    <t>270</t>
  </si>
  <si>
    <t>AYAN AGENCY</t>
  </si>
  <si>
    <t>27/1/2026</t>
  </si>
  <si>
    <t>PL/DO/15399</t>
  </si>
  <si>
    <t>272</t>
  </si>
  <si>
    <t>MINARVA AGENCY</t>
  </si>
  <si>
    <t>PL/MA/10897</t>
  </si>
  <si>
    <t>274</t>
  </si>
  <si>
    <t>PL/MA/10900</t>
  </si>
  <si>
    <t>273</t>
  </si>
  <si>
    <t>KODALA</t>
  </si>
  <si>
    <t>UNA SANGRAM KUMAR PATRA</t>
  </si>
  <si>
    <t>31/1/2026</t>
  </si>
  <si>
    <t>PL/DO/15633</t>
  </si>
  <si>
    <t>283</t>
  </si>
  <si>
    <t>KALINGA AGENCIES</t>
  </si>
  <si>
    <t>PL/DO/15677</t>
  </si>
  <si>
    <t>279</t>
  </si>
  <si>
    <t>NEELACHAL MARKETING</t>
  </si>
  <si>
    <t>PL/MA/11107</t>
  </si>
  <si>
    <t>280</t>
  </si>
  <si>
    <t>PL/MA/11118</t>
  </si>
  <si>
    <t>282</t>
  </si>
  <si>
    <t>(RUPEES EIGHTEEEN THOUSAND SEVEN HUNDRED EIGHTY FIVE ONLY)</t>
  </si>
  <si>
    <t xml:space="preserve">Bill Date: 31/01/2026
Bill No : 26009
Total Amount: 18785.00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</si>
</sst>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0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0" xfId="0" applyNumberFormat="1" applyFont="1" applyBorder="1"/>
    <xf numFmtId="0" fontId="0" fillId="0" borderId="12" xfId="0" applyNumberFormat="1" applyFont="1" applyBorder="1"/>
    <xf numFmtId="0" fontId="1" fillId="0" borderId="1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wrapText="1"/>
    </xf>
    <xf numFmtId="0" fontId="1" fillId="0" borderId="8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0" fontId="2" fillId="0" borderId="1" xfId="0" applyNumberFormat="1" applyFont="1" applyBorder="1"/>
    <xf numFmtId="2" fontId="0" fillId="0" borderId="15" xfId="0" applyNumberFormat="1" applyFont="1" applyBorder="1"/>
    <xf numFmtId="0" fontId="0" fillId="0" borderId="15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right" vertical="center"/>
    </xf>
    <xf numFmtId="0" fontId="1" fillId="0" borderId="16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2" fillId="0" borderId="16" xfId="0" applyNumberFormat="1" applyFont="1" applyBorder="1"/>
    <xf numFmtId="0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1" fillId="0" borderId="8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0" fillId="0" borderId="19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2" fillId="0" borderId="14" xfId="0" applyNumberFormat="1" applyFont="1" applyBorder="1"/>
    <xf numFmtId="2" fontId="0" fillId="0" borderId="14" xfId="0" applyNumberFormat="1" applyFont="1" applyBorder="1"/>
    <xf numFmtId="0" fontId="0" fillId="0" borderId="2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152399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10124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6" workbookViewId="0">
      <selection activeCell="Q28" sqref="Q28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2" bestFit="1" customWidth="1"/>
    <col min="14" max="14" width="28.42578125" style="1" bestFit="1" customWidth="1"/>
    <col min="15" max="16384" width="9.140625" style="1"/>
  </cols>
  <sheetData>
    <row r="1" spans="1:14" ht="66.75" customHeight="1" thickBot="1">
      <c r="A1" s="30"/>
      <c r="B1" s="31"/>
      <c r="C1" s="31"/>
      <c r="D1" s="31"/>
      <c r="E1" s="31"/>
      <c r="F1" s="31"/>
      <c r="G1" s="31"/>
      <c r="H1" s="31"/>
      <c r="I1" s="31"/>
      <c r="J1" s="18" t="s">
        <v>0</v>
      </c>
      <c r="K1" s="19"/>
      <c r="L1" s="19"/>
      <c r="M1" s="20"/>
    </row>
    <row r="2" spans="1:14" s="10" customFormat="1" ht="67.5" customHeight="1" thickBot="1">
      <c r="A2" s="32" t="s">
        <v>30</v>
      </c>
      <c r="B2" s="33"/>
      <c r="C2" s="33"/>
      <c r="D2" s="33"/>
      <c r="E2" s="33"/>
      <c r="F2" s="33"/>
      <c r="G2" s="33"/>
      <c r="H2" s="33"/>
      <c r="I2" s="34"/>
      <c r="J2" s="21" t="s">
        <v>114</v>
      </c>
      <c r="K2" s="22"/>
      <c r="L2" s="22"/>
      <c r="M2" s="23"/>
    </row>
    <row r="3" spans="1:14" ht="14.1" customHeight="1" thickBot="1">
      <c r="A3" s="6" t="s">
        <v>32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9" t="s">
        <v>13</v>
      </c>
      <c r="N3" s="40" t="s">
        <v>33</v>
      </c>
    </row>
    <row r="4" spans="1:14" ht="14.1" customHeight="1">
      <c r="A4" s="51">
        <v>1</v>
      </c>
      <c r="B4" s="52" t="s">
        <v>34</v>
      </c>
      <c r="C4" s="52" t="s">
        <v>35</v>
      </c>
      <c r="D4" s="52" t="s">
        <v>36</v>
      </c>
      <c r="E4" s="53" t="s">
        <v>14</v>
      </c>
      <c r="F4" s="52" t="s">
        <v>27</v>
      </c>
      <c r="G4" s="52">
        <v>4</v>
      </c>
      <c r="H4" s="54">
        <v>50</v>
      </c>
      <c r="I4" s="54">
        <f t="shared" ref="I4:I28" si="0">G4*2</f>
        <v>8</v>
      </c>
      <c r="J4" s="54">
        <f t="shared" ref="J4:J28" si="1">G4*10</f>
        <v>40</v>
      </c>
      <c r="K4" s="54">
        <v>30</v>
      </c>
      <c r="L4" s="54">
        <f t="shared" ref="L4:L28" si="2">G4*H4+I4+J4+K4</f>
        <v>278</v>
      </c>
      <c r="M4" s="55" t="s">
        <v>16</v>
      </c>
      <c r="N4" s="41" t="s">
        <v>37</v>
      </c>
    </row>
    <row r="5" spans="1:14" ht="14.1" customHeight="1">
      <c r="A5" s="11">
        <v>2</v>
      </c>
      <c r="B5" s="4" t="s">
        <v>38</v>
      </c>
      <c r="C5" s="4" t="s">
        <v>39</v>
      </c>
      <c r="D5" s="4" t="s">
        <v>40</v>
      </c>
      <c r="E5" s="35" t="s">
        <v>14</v>
      </c>
      <c r="F5" s="4" t="s">
        <v>20</v>
      </c>
      <c r="G5" s="4">
        <v>14</v>
      </c>
      <c r="H5" s="5">
        <v>45</v>
      </c>
      <c r="I5" s="5">
        <f t="shared" si="0"/>
        <v>28</v>
      </c>
      <c r="J5" s="5">
        <f t="shared" si="1"/>
        <v>140</v>
      </c>
      <c r="K5" s="5">
        <v>30</v>
      </c>
      <c r="L5" s="5">
        <f t="shared" si="2"/>
        <v>828</v>
      </c>
      <c r="M5" s="12" t="s">
        <v>16</v>
      </c>
      <c r="N5" s="41" t="s">
        <v>41</v>
      </c>
    </row>
    <row r="6" spans="1:14" ht="14.1" customHeight="1">
      <c r="A6" s="11">
        <v>3</v>
      </c>
      <c r="B6" s="4" t="s">
        <v>42</v>
      </c>
      <c r="C6" s="4" t="s">
        <v>43</v>
      </c>
      <c r="D6" s="4" t="s">
        <v>44</v>
      </c>
      <c r="E6" s="35" t="s">
        <v>14</v>
      </c>
      <c r="F6" s="4" t="s">
        <v>21</v>
      </c>
      <c r="G6" s="4">
        <v>8</v>
      </c>
      <c r="H6" s="36">
        <v>40</v>
      </c>
      <c r="I6" s="5">
        <f t="shared" si="0"/>
        <v>16</v>
      </c>
      <c r="J6" s="5">
        <f t="shared" si="1"/>
        <v>80</v>
      </c>
      <c r="K6" s="5">
        <v>30</v>
      </c>
      <c r="L6" s="5">
        <f t="shared" si="2"/>
        <v>446</v>
      </c>
      <c r="M6" s="43" t="s">
        <v>16</v>
      </c>
      <c r="N6" s="41" t="s">
        <v>45</v>
      </c>
    </row>
    <row r="7" spans="1:14" ht="14.1" customHeight="1">
      <c r="A7" s="11">
        <v>4</v>
      </c>
      <c r="B7" s="4" t="s">
        <v>46</v>
      </c>
      <c r="C7" s="35" t="s">
        <v>47</v>
      </c>
      <c r="D7" s="4" t="s">
        <v>48</v>
      </c>
      <c r="E7" s="35" t="s">
        <v>14</v>
      </c>
      <c r="F7" s="4" t="s">
        <v>24</v>
      </c>
      <c r="G7" s="4">
        <v>20</v>
      </c>
      <c r="H7" s="5">
        <v>40</v>
      </c>
      <c r="I7" s="5">
        <f t="shared" si="0"/>
        <v>40</v>
      </c>
      <c r="J7" s="5">
        <f t="shared" si="1"/>
        <v>200</v>
      </c>
      <c r="K7" s="5">
        <v>30</v>
      </c>
      <c r="L7" s="5">
        <f t="shared" si="2"/>
        <v>1070</v>
      </c>
      <c r="M7" s="12" t="s">
        <v>16</v>
      </c>
      <c r="N7" s="42" t="s">
        <v>49</v>
      </c>
    </row>
    <row r="8" spans="1:14" ht="14.1" customHeight="1">
      <c r="A8" s="11"/>
      <c r="B8" s="4" t="s">
        <v>46</v>
      </c>
      <c r="C8" s="4" t="s">
        <v>50</v>
      </c>
      <c r="D8" s="4" t="s">
        <v>51</v>
      </c>
      <c r="E8" s="35" t="s">
        <v>14</v>
      </c>
      <c r="F8" s="4" t="s">
        <v>18</v>
      </c>
      <c r="G8" s="4">
        <v>1</v>
      </c>
      <c r="H8" s="5">
        <v>80</v>
      </c>
      <c r="I8" s="5">
        <f t="shared" si="0"/>
        <v>2</v>
      </c>
      <c r="J8" s="5">
        <f t="shared" si="1"/>
        <v>10</v>
      </c>
      <c r="K8" s="5"/>
      <c r="L8" s="5">
        <f t="shared" si="2"/>
        <v>92</v>
      </c>
      <c r="M8" s="12" t="s">
        <v>22</v>
      </c>
      <c r="N8" s="41" t="s">
        <v>52</v>
      </c>
    </row>
    <row r="9" spans="1:14" ht="14.1" customHeight="1">
      <c r="A9" s="11">
        <v>5</v>
      </c>
      <c r="B9" s="4" t="s">
        <v>46</v>
      </c>
      <c r="C9" s="4" t="s">
        <v>50</v>
      </c>
      <c r="D9" s="4" t="s">
        <v>51</v>
      </c>
      <c r="E9" s="35" t="s">
        <v>14</v>
      </c>
      <c r="F9" s="4" t="s">
        <v>18</v>
      </c>
      <c r="G9" s="4">
        <v>15</v>
      </c>
      <c r="H9" s="5">
        <v>45</v>
      </c>
      <c r="I9" s="5">
        <f t="shared" si="0"/>
        <v>30</v>
      </c>
      <c r="J9" s="5">
        <f t="shared" si="1"/>
        <v>150</v>
      </c>
      <c r="K9" s="5">
        <v>30</v>
      </c>
      <c r="L9" s="5">
        <f t="shared" si="2"/>
        <v>885</v>
      </c>
      <c r="M9" s="12" t="s">
        <v>16</v>
      </c>
      <c r="N9" s="41" t="s">
        <v>52</v>
      </c>
    </row>
    <row r="10" spans="1:14" ht="14.1" customHeight="1">
      <c r="A10" s="11">
        <f>A9+1</f>
        <v>6</v>
      </c>
      <c r="B10" s="4" t="s">
        <v>46</v>
      </c>
      <c r="C10" s="4" t="s">
        <v>53</v>
      </c>
      <c r="D10" s="4" t="s">
        <v>54</v>
      </c>
      <c r="E10" s="35" t="s">
        <v>14</v>
      </c>
      <c r="F10" s="4" t="s">
        <v>29</v>
      </c>
      <c r="G10" s="4">
        <v>25</v>
      </c>
      <c r="H10" s="5">
        <v>45</v>
      </c>
      <c r="I10" s="5">
        <f t="shared" si="0"/>
        <v>50</v>
      </c>
      <c r="J10" s="5">
        <f t="shared" si="1"/>
        <v>250</v>
      </c>
      <c r="K10" s="5">
        <v>30</v>
      </c>
      <c r="L10" s="5">
        <f t="shared" si="2"/>
        <v>1455</v>
      </c>
      <c r="M10" s="12" t="s">
        <v>16</v>
      </c>
      <c r="N10" s="41" t="s">
        <v>55</v>
      </c>
    </row>
    <row r="11" spans="1:14" ht="14.1" customHeight="1">
      <c r="A11" s="11">
        <f t="shared" ref="A11:A28" si="3">A10+1</f>
        <v>7</v>
      </c>
      <c r="B11" s="4" t="s">
        <v>46</v>
      </c>
      <c r="C11" s="4" t="s">
        <v>56</v>
      </c>
      <c r="D11" s="4" t="s">
        <v>57</v>
      </c>
      <c r="E11" s="35" t="s">
        <v>14</v>
      </c>
      <c r="F11" s="4" t="s">
        <v>58</v>
      </c>
      <c r="G11" s="4">
        <v>4</v>
      </c>
      <c r="H11" s="5">
        <v>75</v>
      </c>
      <c r="I11" s="5">
        <f t="shared" si="0"/>
        <v>8</v>
      </c>
      <c r="J11" s="5">
        <f t="shared" si="1"/>
        <v>40</v>
      </c>
      <c r="K11" s="5">
        <v>30</v>
      </c>
      <c r="L11" s="5">
        <f t="shared" si="2"/>
        <v>378</v>
      </c>
      <c r="M11" s="12" t="s">
        <v>15</v>
      </c>
      <c r="N11" s="41" t="s">
        <v>59</v>
      </c>
    </row>
    <row r="12" spans="1:14" ht="14.1" customHeight="1">
      <c r="A12" s="11">
        <f t="shared" si="3"/>
        <v>8</v>
      </c>
      <c r="B12" s="4" t="s">
        <v>60</v>
      </c>
      <c r="C12" s="4" t="s">
        <v>61</v>
      </c>
      <c r="D12" s="4" t="s">
        <v>62</v>
      </c>
      <c r="E12" s="35" t="s">
        <v>14</v>
      </c>
      <c r="F12" s="4" t="s">
        <v>63</v>
      </c>
      <c r="G12" s="4">
        <v>8</v>
      </c>
      <c r="H12" s="5">
        <v>45</v>
      </c>
      <c r="I12" s="5">
        <f t="shared" si="0"/>
        <v>16</v>
      </c>
      <c r="J12" s="5">
        <f t="shared" si="1"/>
        <v>80</v>
      </c>
      <c r="K12" s="5">
        <v>30</v>
      </c>
      <c r="L12" s="5">
        <f t="shared" si="2"/>
        <v>486</v>
      </c>
      <c r="M12" s="12" t="s">
        <v>16</v>
      </c>
      <c r="N12" s="41" t="s">
        <v>64</v>
      </c>
    </row>
    <row r="13" spans="1:14" ht="14.1" customHeight="1">
      <c r="A13" s="11">
        <f t="shared" si="3"/>
        <v>9</v>
      </c>
      <c r="B13" s="4" t="s">
        <v>60</v>
      </c>
      <c r="C13" s="4" t="s">
        <v>65</v>
      </c>
      <c r="D13" s="4" t="s">
        <v>66</v>
      </c>
      <c r="E13" s="35" t="s">
        <v>14</v>
      </c>
      <c r="F13" s="4" t="s">
        <v>67</v>
      </c>
      <c r="G13" s="4">
        <v>7</v>
      </c>
      <c r="H13" s="5">
        <v>45</v>
      </c>
      <c r="I13" s="5">
        <f t="shared" si="0"/>
        <v>14</v>
      </c>
      <c r="J13" s="5">
        <f t="shared" si="1"/>
        <v>70</v>
      </c>
      <c r="K13" s="5">
        <v>30</v>
      </c>
      <c r="L13" s="5">
        <f t="shared" si="2"/>
        <v>429</v>
      </c>
      <c r="M13" s="12" t="s">
        <v>16</v>
      </c>
      <c r="N13" s="41" t="s">
        <v>68</v>
      </c>
    </row>
    <row r="14" spans="1:14" ht="14.1" customHeight="1">
      <c r="A14" s="11">
        <f t="shared" si="3"/>
        <v>10</v>
      </c>
      <c r="B14" s="4" t="s">
        <v>60</v>
      </c>
      <c r="C14" s="4" t="s">
        <v>69</v>
      </c>
      <c r="D14" s="4" t="s">
        <v>70</v>
      </c>
      <c r="E14" s="35" t="s">
        <v>14</v>
      </c>
      <c r="F14" s="4" t="s">
        <v>58</v>
      </c>
      <c r="G14" s="4">
        <v>12</v>
      </c>
      <c r="H14" s="5">
        <v>50</v>
      </c>
      <c r="I14" s="5">
        <f t="shared" si="0"/>
        <v>24</v>
      </c>
      <c r="J14" s="5">
        <f t="shared" si="1"/>
        <v>120</v>
      </c>
      <c r="K14" s="5">
        <v>30</v>
      </c>
      <c r="L14" s="5">
        <f t="shared" si="2"/>
        <v>774</v>
      </c>
      <c r="M14" s="12" t="s">
        <v>16</v>
      </c>
      <c r="N14" s="41" t="s">
        <v>71</v>
      </c>
    </row>
    <row r="15" spans="1:14" ht="14.1" customHeight="1">
      <c r="A15" s="11">
        <f t="shared" si="3"/>
        <v>11</v>
      </c>
      <c r="B15" s="4" t="s">
        <v>60</v>
      </c>
      <c r="C15" s="4" t="s">
        <v>72</v>
      </c>
      <c r="D15" s="4" t="s">
        <v>73</v>
      </c>
      <c r="E15" s="35" t="s">
        <v>14</v>
      </c>
      <c r="F15" s="4" t="s">
        <v>19</v>
      </c>
      <c r="G15" s="4">
        <v>10</v>
      </c>
      <c r="H15" s="5">
        <v>40</v>
      </c>
      <c r="I15" s="5">
        <f t="shared" si="0"/>
        <v>20</v>
      </c>
      <c r="J15" s="5">
        <f t="shared" si="1"/>
        <v>100</v>
      </c>
      <c r="K15" s="5">
        <v>30</v>
      </c>
      <c r="L15" s="5">
        <f t="shared" si="2"/>
        <v>550</v>
      </c>
      <c r="M15" s="12" t="s">
        <v>16</v>
      </c>
      <c r="N15" s="41" t="s">
        <v>74</v>
      </c>
    </row>
    <row r="16" spans="1:14" ht="14.1" customHeight="1">
      <c r="A16" s="11">
        <f t="shared" si="3"/>
        <v>12</v>
      </c>
      <c r="B16" s="4" t="s">
        <v>60</v>
      </c>
      <c r="C16" s="4" t="s">
        <v>75</v>
      </c>
      <c r="D16" s="4" t="s">
        <v>76</v>
      </c>
      <c r="E16" s="35" t="s">
        <v>14</v>
      </c>
      <c r="F16" s="4" t="s">
        <v>29</v>
      </c>
      <c r="G16" s="4">
        <v>11</v>
      </c>
      <c r="H16" s="5">
        <v>45</v>
      </c>
      <c r="I16" s="5">
        <f t="shared" si="0"/>
        <v>22</v>
      </c>
      <c r="J16" s="5">
        <f t="shared" si="1"/>
        <v>110</v>
      </c>
      <c r="K16" s="5">
        <v>30</v>
      </c>
      <c r="L16" s="5">
        <f t="shared" si="2"/>
        <v>657</v>
      </c>
      <c r="M16" s="12" t="s">
        <v>16</v>
      </c>
      <c r="N16" s="42" t="s">
        <v>77</v>
      </c>
    </row>
    <row r="17" spans="1:14" ht="14.1" customHeight="1">
      <c r="A17" s="11">
        <f t="shared" si="3"/>
        <v>13</v>
      </c>
      <c r="B17" s="4" t="s">
        <v>78</v>
      </c>
      <c r="C17" s="4" t="s">
        <v>79</v>
      </c>
      <c r="D17" s="38">
        <v>263</v>
      </c>
      <c r="E17" s="35" t="s">
        <v>14</v>
      </c>
      <c r="F17" s="4" t="s">
        <v>26</v>
      </c>
      <c r="G17" s="4">
        <v>16</v>
      </c>
      <c r="H17" s="5">
        <v>100</v>
      </c>
      <c r="I17" s="5">
        <f t="shared" si="0"/>
        <v>32</v>
      </c>
      <c r="J17" s="5">
        <f t="shared" si="1"/>
        <v>160</v>
      </c>
      <c r="K17" s="5">
        <v>30</v>
      </c>
      <c r="L17" s="5">
        <f t="shared" si="2"/>
        <v>1822</v>
      </c>
      <c r="M17" s="12" t="s">
        <v>22</v>
      </c>
      <c r="N17" s="41" t="s">
        <v>80</v>
      </c>
    </row>
    <row r="18" spans="1:14" ht="14.1" customHeight="1">
      <c r="A18" s="11">
        <f t="shared" si="3"/>
        <v>14</v>
      </c>
      <c r="B18" s="4" t="s">
        <v>78</v>
      </c>
      <c r="C18" s="4" t="s">
        <v>81</v>
      </c>
      <c r="D18" s="4" t="s">
        <v>82</v>
      </c>
      <c r="E18" s="35" t="s">
        <v>14</v>
      </c>
      <c r="F18" s="4" t="s">
        <v>20</v>
      </c>
      <c r="G18" s="4">
        <v>23</v>
      </c>
      <c r="H18" s="5">
        <v>45</v>
      </c>
      <c r="I18" s="5">
        <f t="shared" si="0"/>
        <v>46</v>
      </c>
      <c r="J18" s="5">
        <f t="shared" si="1"/>
        <v>230</v>
      </c>
      <c r="K18" s="5">
        <v>30</v>
      </c>
      <c r="L18" s="5">
        <f t="shared" si="2"/>
        <v>1341</v>
      </c>
      <c r="M18" s="12" t="s">
        <v>16</v>
      </c>
      <c r="N18" s="41" t="s">
        <v>41</v>
      </c>
    </row>
    <row r="19" spans="1:14" ht="14.1" customHeight="1">
      <c r="A19" s="11">
        <f t="shared" si="3"/>
        <v>15</v>
      </c>
      <c r="B19" s="4" t="s">
        <v>83</v>
      </c>
      <c r="C19" s="4" t="s">
        <v>84</v>
      </c>
      <c r="D19" s="4" t="s">
        <v>85</v>
      </c>
      <c r="E19" s="35" t="s">
        <v>14</v>
      </c>
      <c r="F19" s="4" t="s">
        <v>21</v>
      </c>
      <c r="G19" s="4">
        <v>6</v>
      </c>
      <c r="H19" s="5">
        <v>40</v>
      </c>
      <c r="I19" s="5">
        <f t="shared" si="0"/>
        <v>12</v>
      </c>
      <c r="J19" s="5">
        <f t="shared" si="1"/>
        <v>60</v>
      </c>
      <c r="K19" s="5">
        <v>30</v>
      </c>
      <c r="L19" s="5">
        <f t="shared" si="2"/>
        <v>342</v>
      </c>
      <c r="M19" s="12" t="s">
        <v>16</v>
      </c>
      <c r="N19" s="41" t="s">
        <v>45</v>
      </c>
    </row>
    <row r="20" spans="1:14" ht="14.1" customHeight="1">
      <c r="A20" s="11">
        <f t="shared" si="3"/>
        <v>16</v>
      </c>
      <c r="B20" s="4" t="s">
        <v>83</v>
      </c>
      <c r="C20" s="4" t="s">
        <v>86</v>
      </c>
      <c r="D20" s="4" t="s">
        <v>87</v>
      </c>
      <c r="E20" s="35" t="s">
        <v>14</v>
      </c>
      <c r="F20" s="4" t="s">
        <v>17</v>
      </c>
      <c r="G20" s="4">
        <v>23</v>
      </c>
      <c r="H20" s="5">
        <v>50</v>
      </c>
      <c r="I20" s="5">
        <f t="shared" si="0"/>
        <v>46</v>
      </c>
      <c r="J20" s="5">
        <f t="shared" si="1"/>
        <v>230</v>
      </c>
      <c r="K20" s="5">
        <v>30</v>
      </c>
      <c r="L20" s="5">
        <f t="shared" si="2"/>
        <v>1456</v>
      </c>
      <c r="M20" s="12" t="s">
        <v>16</v>
      </c>
      <c r="N20" s="41" t="s">
        <v>88</v>
      </c>
    </row>
    <row r="21" spans="1:14" ht="14.1" customHeight="1">
      <c r="A21" s="11">
        <f t="shared" si="3"/>
        <v>17</v>
      </c>
      <c r="B21" s="4" t="s">
        <v>83</v>
      </c>
      <c r="C21" s="4" t="s">
        <v>89</v>
      </c>
      <c r="D21" s="4" t="s">
        <v>90</v>
      </c>
      <c r="E21" s="35" t="s">
        <v>14</v>
      </c>
      <c r="F21" s="4" t="s">
        <v>25</v>
      </c>
      <c r="G21" s="4">
        <v>16</v>
      </c>
      <c r="H21" s="5">
        <v>40</v>
      </c>
      <c r="I21" s="5">
        <f t="shared" si="0"/>
        <v>32</v>
      </c>
      <c r="J21" s="5">
        <f t="shared" si="1"/>
        <v>160</v>
      </c>
      <c r="K21" s="5">
        <v>30</v>
      </c>
      <c r="L21" s="5">
        <f t="shared" si="2"/>
        <v>862</v>
      </c>
      <c r="M21" s="12" t="s">
        <v>16</v>
      </c>
      <c r="N21" s="41" t="s">
        <v>91</v>
      </c>
    </row>
    <row r="22" spans="1:14" ht="14.1" customHeight="1">
      <c r="A22" s="11">
        <f t="shared" si="3"/>
        <v>18</v>
      </c>
      <c r="B22" s="4" t="s">
        <v>92</v>
      </c>
      <c r="C22" s="4" t="s">
        <v>93</v>
      </c>
      <c r="D22" s="4" t="s">
        <v>94</v>
      </c>
      <c r="E22" s="35" t="s">
        <v>14</v>
      </c>
      <c r="F22" s="4" t="s">
        <v>28</v>
      </c>
      <c r="G22" s="4">
        <v>6</v>
      </c>
      <c r="H22" s="5">
        <v>60</v>
      </c>
      <c r="I22" s="5">
        <f t="shared" si="0"/>
        <v>12</v>
      </c>
      <c r="J22" s="5">
        <f t="shared" si="1"/>
        <v>60</v>
      </c>
      <c r="K22" s="5">
        <v>30</v>
      </c>
      <c r="L22" s="5">
        <f t="shared" si="2"/>
        <v>462</v>
      </c>
      <c r="M22" s="12" t="s">
        <v>15</v>
      </c>
      <c r="N22" s="41" t="s">
        <v>95</v>
      </c>
    </row>
    <row r="23" spans="1:14" ht="14.1" customHeight="1">
      <c r="A23" s="11">
        <f t="shared" si="3"/>
        <v>19</v>
      </c>
      <c r="B23" s="4" t="s">
        <v>92</v>
      </c>
      <c r="C23" s="4" t="s">
        <v>96</v>
      </c>
      <c r="D23" s="4" t="s">
        <v>97</v>
      </c>
      <c r="E23" s="35" t="s">
        <v>14</v>
      </c>
      <c r="F23" s="4" t="s">
        <v>20</v>
      </c>
      <c r="G23" s="4">
        <v>5</v>
      </c>
      <c r="H23" s="5">
        <v>100</v>
      </c>
      <c r="I23" s="5">
        <f t="shared" si="0"/>
        <v>10</v>
      </c>
      <c r="J23" s="5">
        <f t="shared" si="1"/>
        <v>50</v>
      </c>
      <c r="K23" s="5">
        <v>30</v>
      </c>
      <c r="L23" s="5">
        <f t="shared" si="2"/>
        <v>590</v>
      </c>
      <c r="M23" s="12" t="s">
        <v>22</v>
      </c>
      <c r="N23" s="41" t="s">
        <v>41</v>
      </c>
    </row>
    <row r="24" spans="1:14" ht="14.1" customHeight="1">
      <c r="A24" s="11">
        <f t="shared" si="3"/>
        <v>20</v>
      </c>
      <c r="B24" s="4" t="s">
        <v>92</v>
      </c>
      <c r="C24" s="4" t="s">
        <v>98</v>
      </c>
      <c r="D24" s="4" t="s">
        <v>99</v>
      </c>
      <c r="E24" s="35" t="s">
        <v>14</v>
      </c>
      <c r="F24" s="4" t="s">
        <v>100</v>
      </c>
      <c r="G24" s="4">
        <v>5</v>
      </c>
      <c r="H24" s="5">
        <v>85</v>
      </c>
      <c r="I24" s="5">
        <f t="shared" si="0"/>
        <v>10</v>
      </c>
      <c r="J24" s="5">
        <f t="shared" si="1"/>
        <v>50</v>
      </c>
      <c r="K24" s="5">
        <v>30</v>
      </c>
      <c r="L24" s="5">
        <f t="shared" si="2"/>
        <v>515</v>
      </c>
      <c r="M24" s="12" t="s">
        <v>15</v>
      </c>
      <c r="N24" s="41" t="s">
        <v>101</v>
      </c>
    </row>
    <row r="25" spans="1:14" ht="14.1" customHeight="1">
      <c r="A25" s="11">
        <f t="shared" si="3"/>
        <v>21</v>
      </c>
      <c r="B25" s="4" t="s">
        <v>102</v>
      </c>
      <c r="C25" s="4" t="s">
        <v>103</v>
      </c>
      <c r="D25" s="4" t="s">
        <v>104</v>
      </c>
      <c r="E25" s="35" t="s">
        <v>14</v>
      </c>
      <c r="F25" s="4" t="s">
        <v>23</v>
      </c>
      <c r="G25" s="4">
        <v>21</v>
      </c>
      <c r="H25" s="5">
        <v>45</v>
      </c>
      <c r="I25" s="5">
        <f t="shared" si="0"/>
        <v>42</v>
      </c>
      <c r="J25" s="5">
        <f t="shared" si="1"/>
        <v>210</v>
      </c>
      <c r="K25" s="5">
        <v>30</v>
      </c>
      <c r="L25" s="5">
        <f t="shared" si="2"/>
        <v>1227</v>
      </c>
      <c r="M25" s="12" t="s">
        <v>16</v>
      </c>
      <c r="N25" s="42" t="s">
        <v>105</v>
      </c>
    </row>
    <row r="26" spans="1:14" ht="14.1" customHeight="1">
      <c r="A26" s="11">
        <f t="shared" si="3"/>
        <v>22</v>
      </c>
      <c r="B26" s="4" t="s">
        <v>102</v>
      </c>
      <c r="C26" s="4" t="s">
        <v>106</v>
      </c>
      <c r="D26" s="4" t="s">
        <v>107</v>
      </c>
      <c r="E26" s="35" t="s">
        <v>14</v>
      </c>
      <c r="F26" s="4" t="s">
        <v>28</v>
      </c>
      <c r="G26" s="4">
        <v>8</v>
      </c>
      <c r="H26" s="5">
        <v>50</v>
      </c>
      <c r="I26" s="5">
        <f t="shared" si="0"/>
        <v>16</v>
      </c>
      <c r="J26" s="5">
        <f t="shared" si="1"/>
        <v>80</v>
      </c>
      <c r="K26" s="5">
        <v>30</v>
      </c>
      <c r="L26" s="5">
        <f t="shared" si="2"/>
        <v>526</v>
      </c>
      <c r="M26" s="12" t="s">
        <v>16</v>
      </c>
      <c r="N26" s="41" t="s">
        <v>108</v>
      </c>
    </row>
    <row r="27" spans="1:14" ht="14.1" customHeight="1">
      <c r="A27" s="11">
        <f t="shared" si="3"/>
        <v>23</v>
      </c>
      <c r="B27" s="4" t="s">
        <v>102</v>
      </c>
      <c r="C27" s="4" t="s">
        <v>109</v>
      </c>
      <c r="D27" s="4" t="s">
        <v>110</v>
      </c>
      <c r="E27" s="35" t="s">
        <v>14</v>
      </c>
      <c r="F27" s="4" t="s">
        <v>29</v>
      </c>
      <c r="G27" s="4">
        <v>9</v>
      </c>
      <c r="H27" s="5">
        <v>45</v>
      </c>
      <c r="I27" s="5">
        <f t="shared" si="0"/>
        <v>18</v>
      </c>
      <c r="J27" s="5">
        <f t="shared" si="1"/>
        <v>90</v>
      </c>
      <c r="K27" s="5">
        <v>30</v>
      </c>
      <c r="L27" s="5">
        <f t="shared" si="2"/>
        <v>543</v>
      </c>
      <c r="M27" s="12" t="s">
        <v>16</v>
      </c>
      <c r="N27" s="42" t="s">
        <v>77</v>
      </c>
    </row>
    <row r="28" spans="1:14" ht="14.1" customHeight="1" thickBot="1">
      <c r="A28" s="44">
        <f t="shared" si="3"/>
        <v>24</v>
      </c>
      <c r="B28" s="37" t="s">
        <v>102</v>
      </c>
      <c r="C28" s="37" t="s">
        <v>111</v>
      </c>
      <c r="D28" s="37" t="s">
        <v>112</v>
      </c>
      <c r="E28" s="45" t="s">
        <v>14</v>
      </c>
      <c r="F28" s="37" t="s">
        <v>20</v>
      </c>
      <c r="G28" s="37">
        <v>13</v>
      </c>
      <c r="H28" s="36">
        <v>45</v>
      </c>
      <c r="I28" s="36">
        <f t="shared" si="0"/>
        <v>26</v>
      </c>
      <c r="J28" s="36">
        <f t="shared" si="1"/>
        <v>130</v>
      </c>
      <c r="K28" s="36">
        <v>30</v>
      </c>
      <c r="L28" s="36">
        <f t="shared" si="2"/>
        <v>771</v>
      </c>
      <c r="M28" s="43" t="s">
        <v>16</v>
      </c>
      <c r="N28" s="41" t="s">
        <v>41</v>
      </c>
    </row>
    <row r="29" spans="1:14" ht="14.1" customHeight="1" thickBot="1">
      <c r="A29" s="46" t="s">
        <v>113</v>
      </c>
      <c r="B29" s="47"/>
      <c r="C29" s="47"/>
      <c r="D29" s="47"/>
      <c r="E29" s="47"/>
      <c r="F29" s="47"/>
      <c r="G29" s="47"/>
      <c r="H29" s="47"/>
      <c r="I29" s="47"/>
      <c r="J29" s="47"/>
      <c r="K29" s="48"/>
      <c r="L29" s="49">
        <f>SUM(L4:L28)</f>
        <v>18785</v>
      </c>
      <c r="M29" s="50"/>
      <c r="N29" s="39"/>
    </row>
    <row r="30" spans="1:14" ht="14.1" customHeight="1" thickBot="1">
      <c r="A30" s="14">
        <v>3</v>
      </c>
      <c r="B30" s="13"/>
      <c r="C30" s="13"/>
      <c r="D30" s="13"/>
      <c r="E30" s="13"/>
      <c r="F30" s="13"/>
      <c r="G30" s="17">
        <f>SUM(G4:G28)</f>
        <v>290</v>
      </c>
      <c r="H30" s="15"/>
      <c r="I30" s="15"/>
      <c r="J30" s="15"/>
      <c r="K30" s="15"/>
      <c r="L30" s="15"/>
      <c r="M30" s="16"/>
      <c r="N30"/>
    </row>
    <row r="31" spans="1:14" s="3" customFormat="1" ht="30" customHeight="1" thickBot="1">
      <c r="A31" s="24" t="s">
        <v>31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</row>
    <row r="32" spans="1:14" s="3" customFormat="1" ht="30" customHeight="1" thickBot="1">
      <c r="A32" s="27" t="s">
        <v>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</row>
  </sheetData>
  <sortState ref="B4:M42">
    <sortCondition ref="B4:B42"/>
    <sortCondition ref="C4:C42"/>
  </sortState>
  <mergeCells count="7">
    <mergeCell ref="J1:M1"/>
    <mergeCell ref="J2:M2"/>
    <mergeCell ref="A31:M31"/>
    <mergeCell ref="A32:M32"/>
    <mergeCell ref="A1:I1"/>
    <mergeCell ref="A2:I2"/>
    <mergeCell ref="A29:K29"/>
  </mergeCells>
  <pageMargins left="0.23622047244094491" right="0.23622047244094491" top="0.59055118110236227" bottom="0.47244094488188981" header="0.31496062992125984" footer="0.19685039370078741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2026-01-28T13:23:17Z</cp:lastPrinted>
  <dcterms:created xsi:type="dcterms:W3CDTF">2025-10-24T14:24:14Z</dcterms:created>
  <dcterms:modified xsi:type="dcterms:W3CDTF">2026-02-12T14:47:39Z</dcterms:modified>
</cp:coreProperties>
</file>