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Invoice!$A$3:$L$115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112" i="1" l="1"/>
  <c r="G11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6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I107" i="1"/>
  <c r="H107" i="1"/>
  <c r="L107" i="1" s="1"/>
  <c r="J106" i="1"/>
  <c r="I106" i="1"/>
  <c r="H106" i="1"/>
  <c r="J105" i="1"/>
  <c r="I105" i="1"/>
  <c r="H105" i="1"/>
  <c r="I104" i="1"/>
  <c r="H104" i="1"/>
  <c r="L104" i="1" s="1"/>
  <c r="J103" i="1"/>
  <c r="I103" i="1"/>
  <c r="L103" i="1" s="1"/>
  <c r="H103" i="1"/>
  <c r="J102" i="1"/>
  <c r="I102" i="1"/>
  <c r="H102" i="1"/>
  <c r="L102" i="1" s="1"/>
  <c r="J101" i="1"/>
  <c r="I101" i="1"/>
  <c r="L101" i="1" s="1"/>
  <c r="H101" i="1"/>
  <c r="J100" i="1"/>
  <c r="I100" i="1"/>
  <c r="H100" i="1"/>
  <c r="L100" i="1" s="1"/>
  <c r="J99" i="1"/>
  <c r="I99" i="1"/>
  <c r="L99" i="1" s="1"/>
  <c r="H99" i="1"/>
  <c r="J98" i="1"/>
  <c r="I98" i="1"/>
  <c r="H98" i="1"/>
  <c r="L98" i="1" s="1"/>
  <c r="J97" i="1"/>
  <c r="I97" i="1"/>
  <c r="L97" i="1" s="1"/>
  <c r="H97" i="1"/>
  <c r="J96" i="1"/>
  <c r="I96" i="1"/>
  <c r="H96" i="1"/>
  <c r="L96" i="1" s="1"/>
  <c r="J95" i="1"/>
  <c r="I95" i="1"/>
  <c r="L95" i="1" s="1"/>
  <c r="H95" i="1"/>
  <c r="J94" i="1"/>
  <c r="I94" i="1"/>
  <c r="H94" i="1"/>
  <c r="L94" i="1" s="1"/>
  <c r="J93" i="1"/>
  <c r="I93" i="1"/>
  <c r="L93" i="1" s="1"/>
  <c r="H93" i="1"/>
  <c r="I92" i="1"/>
  <c r="H92" i="1"/>
  <c r="J91" i="1"/>
  <c r="I91" i="1"/>
  <c r="H91" i="1"/>
  <c r="L91" i="1" s="1"/>
  <c r="J90" i="1"/>
  <c r="I90" i="1"/>
  <c r="L90" i="1" s="1"/>
  <c r="H90" i="1"/>
  <c r="J89" i="1"/>
  <c r="I89" i="1"/>
  <c r="H89" i="1"/>
  <c r="L89" i="1" s="1"/>
  <c r="J88" i="1"/>
  <c r="I88" i="1"/>
  <c r="L88" i="1" s="1"/>
  <c r="H88" i="1"/>
  <c r="J87" i="1"/>
  <c r="I87" i="1"/>
  <c r="H87" i="1"/>
  <c r="L87" i="1" s="1"/>
  <c r="I86" i="1"/>
  <c r="H86" i="1"/>
  <c r="L86" i="1" s="1"/>
  <c r="I85" i="1"/>
  <c r="H85" i="1"/>
  <c r="L85" i="1" s="1"/>
  <c r="I84" i="1"/>
  <c r="H84" i="1"/>
  <c r="L84" i="1" s="1"/>
  <c r="J83" i="1"/>
  <c r="I83" i="1"/>
  <c r="L83" i="1" s="1"/>
  <c r="H83" i="1"/>
  <c r="J82" i="1"/>
  <c r="I82" i="1"/>
  <c r="H82" i="1"/>
  <c r="L82" i="1" s="1"/>
  <c r="J81" i="1"/>
  <c r="I81" i="1"/>
  <c r="L81" i="1" s="1"/>
  <c r="H81" i="1"/>
  <c r="J80" i="1"/>
  <c r="I80" i="1"/>
  <c r="H80" i="1"/>
  <c r="L80" i="1" s="1"/>
  <c r="J79" i="1"/>
  <c r="I79" i="1"/>
  <c r="L79" i="1" s="1"/>
  <c r="H79" i="1"/>
  <c r="J78" i="1"/>
  <c r="I78" i="1"/>
  <c r="H78" i="1"/>
  <c r="L78" i="1" s="1"/>
  <c r="I77" i="1"/>
  <c r="H77" i="1"/>
  <c r="L77" i="1" s="1"/>
  <c r="I76" i="1"/>
  <c r="H76" i="1"/>
  <c r="L76" i="1" s="1"/>
  <c r="J75" i="1"/>
  <c r="I75" i="1"/>
  <c r="L75" i="1" s="1"/>
  <c r="H75" i="1"/>
  <c r="J74" i="1"/>
  <c r="I74" i="1"/>
  <c r="H74" i="1"/>
  <c r="L74" i="1" s="1"/>
  <c r="J73" i="1"/>
  <c r="I73" i="1"/>
  <c r="L73" i="1" s="1"/>
  <c r="H73" i="1"/>
  <c r="J72" i="1"/>
  <c r="I72" i="1"/>
  <c r="H72" i="1"/>
  <c r="L72" i="1" s="1"/>
  <c r="I71" i="1"/>
  <c r="H71" i="1"/>
  <c r="L71" i="1" s="1"/>
  <c r="J70" i="1"/>
  <c r="I70" i="1"/>
  <c r="L70" i="1" s="1"/>
  <c r="H70" i="1"/>
  <c r="J69" i="1"/>
  <c r="I69" i="1"/>
  <c r="H69" i="1"/>
  <c r="L69" i="1" s="1"/>
  <c r="J68" i="1"/>
  <c r="I68" i="1"/>
  <c r="L68" i="1" s="1"/>
  <c r="H68" i="1"/>
  <c r="I67" i="1"/>
  <c r="H67" i="1"/>
  <c r="J66" i="1"/>
  <c r="I66" i="1"/>
  <c r="H66" i="1"/>
  <c r="L66" i="1" s="1"/>
  <c r="J65" i="1"/>
  <c r="I65" i="1"/>
  <c r="L65" i="1" s="1"/>
  <c r="H65" i="1"/>
  <c r="J64" i="1"/>
  <c r="I64" i="1"/>
  <c r="H64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I37" i="1"/>
  <c r="H37" i="1"/>
  <c r="J36" i="1"/>
  <c r="I36" i="1"/>
  <c r="H36" i="1"/>
  <c r="I35" i="1"/>
  <c r="H35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I13" i="1"/>
  <c r="H13" i="1"/>
  <c r="I12" i="1"/>
  <c r="H12" i="1"/>
  <c r="J11" i="1"/>
  <c r="I11" i="1"/>
  <c r="H11" i="1"/>
  <c r="J10" i="1"/>
  <c r="I10" i="1"/>
  <c r="H10" i="1"/>
  <c r="J9" i="1"/>
  <c r="I9" i="1"/>
  <c r="H9" i="1"/>
  <c r="I8" i="1"/>
  <c r="H8" i="1"/>
  <c r="J7" i="1"/>
  <c r="I7" i="1"/>
  <c r="H7" i="1"/>
  <c r="J6" i="1"/>
  <c r="I6" i="1"/>
  <c r="H6" i="1"/>
  <c r="J5" i="1"/>
  <c r="I5" i="1"/>
  <c r="H5" i="1"/>
  <c r="A5" i="1"/>
  <c r="J4" i="1"/>
  <c r="I4" i="1"/>
  <c r="H4" i="1"/>
  <c r="L59" i="1" l="1"/>
  <c r="L60" i="1"/>
  <c r="L61" i="1"/>
  <c r="L62" i="1"/>
  <c r="L111" i="1"/>
  <c r="L64" i="1"/>
  <c r="L4" i="1"/>
  <c r="L12" i="1"/>
  <c r="L13" i="1"/>
  <c r="L30" i="1"/>
  <c r="L31" i="1"/>
  <c r="L32" i="1"/>
  <c r="L33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" i="1"/>
  <c r="L6" i="1"/>
  <c r="L7" i="1"/>
  <c r="L8" i="1"/>
  <c r="L9" i="1"/>
  <c r="L10" i="1"/>
  <c r="L11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5" i="1"/>
  <c r="L63" i="1"/>
  <c r="L67" i="1"/>
  <c r="L92" i="1"/>
  <c r="L105" i="1"/>
  <c r="L106" i="1"/>
  <c r="L108" i="1"/>
  <c r="L109" i="1"/>
  <c r="L110" i="1"/>
  <c r="L34" i="1"/>
</calcChain>
</file>

<file path=xl/sharedStrings.xml><?xml version="1.0" encoding="utf-8"?>
<sst xmlns="http://schemas.openxmlformats.org/spreadsheetml/2006/main" count="666" uniqueCount="370">
  <si>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</si>
  <si>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</si>
  <si>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</si>
  <si>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</si>
  <si>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</si>
  <si>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</si>
  <si>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</si>
  <si>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</si>
  <si>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</si>
  <si>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</si>
  <si>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</si>
  <si>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</si>
  <si>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</si>
  <si>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</si>
  <si>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</si>
  <si>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</si>
  <si>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</si>
  <si>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</si>
  <si>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</si>
  <si>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RAYAGADA</t>
  </si>
  <si>
    <t>BHAWANIPATNA</t>
  </si>
  <si>
    <t>ANGUL</t>
  </si>
  <si>
    <t xml:space="preserve">
HINDUSTAN CYCLE AND TUBES PRIVATE LIMITED
Address: PLOT NO.925 KHATA NO.876 AND HOLDING NAO.456/B  BASTIA COLONY JHANJIRMANGALA ,CUTTACK-753009,9338077922
GST No: 21AAACH0814Q1ZS
</t>
  </si>
  <si>
    <t>JAJPUR TOWN</t>
  </si>
  <si>
    <t>DUBURI</t>
  </si>
  <si>
    <t>JHARSUGUDA</t>
  </si>
  <si>
    <t>BOLANGIR</t>
  </si>
  <si>
    <t>BARAGARH</t>
  </si>
  <si>
    <t>TALCHER</t>
  </si>
  <si>
    <t>INV.NO.</t>
  </si>
  <si>
    <t>MALKANGIRI</t>
  </si>
  <si>
    <t>KOTPAD</t>
  </si>
  <si>
    <t>BELPAHAR</t>
  </si>
  <si>
    <t>CHANDPUR</t>
  </si>
  <si>
    <t>RAIRANGPUR</t>
  </si>
  <si>
    <t>BISRA</t>
  </si>
  <si>
    <t>KEONJHAR</t>
  </si>
  <si>
    <t>DHENKANAL</t>
  </si>
  <si>
    <t>PATTAMUNDAI</t>
  </si>
  <si>
    <t>ATHAGARH</t>
  </si>
  <si>
    <t>UMERKOT</t>
  </si>
  <si>
    <t>CHANDANPUR</t>
  </si>
  <si>
    <t>PANIKOILI</t>
  </si>
  <si>
    <t>DAMANJODI</t>
  </si>
  <si>
    <t>NUAPATNA</t>
  </si>
  <si>
    <t>UDALA</t>
  </si>
  <si>
    <t>KENDRAPARA</t>
  </si>
  <si>
    <t>NABARANGPUR</t>
  </si>
  <si>
    <t>BAHALDA</t>
  </si>
  <si>
    <t>NAYAGARH</t>
  </si>
  <si>
    <t>KHURDA</t>
  </si>
  <si>
    <t>UTTARA</t>
  </si>
  <si>
    <t>REDHAKHOL</t>
  </si>
  <si>
    <t>JARKA</t>
  </si>
  <si>
    <t>PATNAGARH</t>
  </si>
  <si>
    <t>Thanking you for your business.
PRAGATI LOGISTICS</t>
  </si>
  <si>
    <t>Kindly, verify &amp; confirm within 7 days, else GST will be filed by 20th FEB, 2026. 
GST to be paid by Consignor under Reverse Charge Mechanism(RCM) as per GST.</t>
  </si>
  <si>
    <t>01/1/2026</t>
  </si>
  <si>
    <t>PL/DO/14227</t>
  </si>
  <si>
    <t>2737</t>
  </si>
  <si>
    <t>SWOSTI CYCLE MART HARDWARE</t>
  </si>
  <si>
    <t>PL/MA/10159</t>
  </si>
  <si>
    <t>2699</t>
  </si>
  <si>
    <t xml:space="preserve">BHARAT CYCLE STORE </t>
  </si>
  <si>
    <t>PL/MA/10163</t>
  </si>
  <si>
    <t>2710</t>
  </si>
  <si>
    <t xml:space="preserve"> VISHWAKARMA CYCLE STORE</t>
  </si>
  <si>
    <t>PL/MA/10173</t>
  </si>
  <si>
    <t>2672</t>
  </si>
  <si>
    <t>LALIT CYCLE STORE</t>
  </si>
  <si>
    <t>PL/MA/10176</t>
  </si>
  <si>
    <t>2713</t>
  </si>
  <si>
    <t>YAKUB CYCLE MART</t>
  </si>
  <si>
    <t>02/1/2026</t>
  </si>
  <si>
    <t>PL/DO/14276</t>
  </si>
  <si>
    <t>2723</t>
  </si>
  <si>
    <t>SETHY BIKE FASHION</t>
  </si>
  <si>
    <t>PL/DO/14277</t>
  </si>
  <si>
    <t>2741</t>
  </si>
  <si>
    <t>LAXMI TYRES</t>
  </si>
  <si>
    <t>PL/DO/14279</t>
  </si>
  <si>
    <t>2718</t>
  </si>
  <si>
    <t>ANAND AUTO</t>
  </si>
  <si>
    <t>PL/MA/10206</t>
  </si>
  <si>
    <t>2714</t>
  </si>
  <si>
    <t>PADHAN CYCLE STORE</t>
  </si>
  <si>
    <t>PL/MA/10207</t>
  </si>
  <si>
    <t>2733</t>
  </si>
  <si>
    <t>SONEPUR</t>
  </si>
  <si>
    <t>SHREE MAA TYRES</t>
  </si>
  <si>
    <t>PL/MA/10210</t>
  </si>
  <si>
    <t>2686</t>
  </si>
  <si>
    <t>SHREE DASH TRADERS</t>
  </si>
  <si>
    <t>03/1/2026</t>
  </si>
  <si>
    <t>PL/DO/14327</t>
  </si>
  <si>
    <t>2696</t>
  </si>
  <si>
    <t>BIJAY CYCLE STORE</t>
  </si>
  <si>
    <t>PL/DO/14333</t>
  </si>
  <si>
    <t>2662</t>
  </si>
  <si>
    <t>DARSHAN CYCLE STORE</t>
  </si>
  <si>
    <t>PL/DO/14337</t>
  </si>
  <si>
    <t>2736</t>
  </si>
  <si>
    <t xml:space="preserve">MAHALAXMI CYCLE STORE </t>
  </si>
  <si>
    <t>PL/DO/14368</t>
  </si>
  <si>
    <t>2749</t>
  </si>
  <si>
    <t>KUJANG</t>
  </si>
  <si>
    <t>LORDS CYCLE STORE</t>
  </si>
  <si>
    <t>PL/MA/10243</t>
  </si>
  <si>
    <t>2739</t>
  </si>
  <si>
    <t>SONI ENTERPRISES</t>
  </si>
  <si>
    <t>PL/MA/10245</t>
  </si>
  <si>
    <t>2663</t>
  </si>
  <si>
    <t>PL/MA/10255</t>
  </si>
  <si>
    <t>PL/MA/10258</t>
  </si>
  <si>
    <t>2607</t>
  </si>
  <si>
    <t>05/1/2026</t>
  </si>
  <si>
    <t>PL/DO/14375</t>
  </si>
  <si>
    <t>2740</t>
  </si>
  <si>
    <t xml:space="preserve"> LAXMI CYCLE STORE</t>
  </si>
  <si>
    <t>06/1/2026</t>
  </si>
  <si>
    <t>PL/DO/14451</t>
  </si>
  <si>
    <t>2752</t>
  </si>
  <si>
    <t>LUXMI CYCLE SUPPLY</t>
  </si>
  <si>
    <t>PL/DO/14457</t>
  </si>
  <si>
    <t>2753</t>
  </si>
  <si>
    <t>NEW ORISSA TYRES</t>
  </si>
  <si>
    <t>PL/MA/10312</t>
  </si>
  <si>
    <t>2679</t>
  </si>
  <si>
    <t>NEELACHAL CYCLE STORE</t>
  </si>
  <si>
    <t>09/1/2026</t>
  </si>
  <si>
    <t>PL/DO/14619</t>
  </si>
  <si>
    <t>2768</t>
  </si>
  <si>
    <t>10/1/2026</t>
  </si>
  <si>
    <t>PL/MA/10403</t>
  </si>
  <si>
    <t>2775</t>
  </si>
  <si>
    <t>KAILASH CHANDRA PANDA</t>
  </si>
  <si>
    <t>PL/MA/10427</t>
  </si>
  <si>
    <t>2667</t>
  </si>
  <si>
    <t xml:space="preserve"> MAA AUTO SALES</t>
  </si>
  <si>
    <t>11/1/2026</t>
  </si>
  <si>
    <t>PL/DO/14645</t>
  </si>
  <si>
    <t>2776</t>
  </si>
  <si>
    <t>R N ENTERPRISES</t>
  </si>
  <si>
    <t>14/1/2026</t>
  </si>
  <si>
    <t>PL/DO/14821</t>
  </si>
  <si>
    <t>2785</t>
  </si>
  <si>
    <t>BILESWAR TYRES</t>
  </si>
  <si>
    <t>PL/MA/10516</t>
  </si>
  <si>
    <t>2795</t>
  </si>
  <si>
    <t>PL/MA/10517</t>
  </si>
  <si>
    <t>2750</t>
  </si>
  <si>
    <t>JAGANNATH AUTO SPARES</t>
  </si>
  <si>
    <t>PL/MA/10518</t>
  </si>
  <si>
    <t>2779</t>
  </si>
  <si>
    <t>TAJ AUTOMOBILES</t>
  </si>
  <si>
    <t>PL/MA/10520</t>
  </si>
  <si>
    <t>2746</t>
  </si>
  <si>
    <t>LAXMI NARAYANA CYCLES</t>
  </si>
  <si>
    <t>PL/MA/10521</t>
  </si>
  <si>
    <t>2789</t>
  </si>
  <si>
    <t>CARRIER TYRES</t>
  </si>
  <si>
    <t>PL/MA/10522</t>
  </si>
  <si>
    <t>2786</t>
  </si>
  <si>
    <t>TARBHA</t>
  </si>
  <si>
    <t>SHRI SIDDHIBINAYAK SALES</t>
  </si>
  <si>
    <t>PL/MA/10523</t>
  </si>
  <si>
    <t>2806</t>
  </si>
  <si>
    <t xml:space="preserve"> BANSAL TYRES</t>
  </si>
  <si>
    <t>PL/MA/10526</t>
  </si>
  <si>
    <t>2796</t>
  </si>
  <si>
    <t>KRISHNA CYCLE MART</t>
  </si>
  <si>
    <t>15/1/2026</t>
  </si>
  <si>
    <t>PL/DO/14853</t>
  </si>
  <si>
    <t>2783</t>
  </si>
  <si>
    <t>MAHAVEER TYRES</t>
  </si>
  <si>
    <t>PL/DO/14854</t>
  </si>
  <si>
    <t>2823</t>
  </si>
  <si>
    <t>PL/DO/14892</t>
  </si>
  <si>
    <t>2820</t>
  </si>
  <si>
    <t>MOHARANA TRADERS</t>
  </si>
  <si>
    <t>PL/DO/14924</t>
  </si>
  <si>
    <t>2805</t>
  </si>
  <si>
    <t>PL/MA/10565</t>
  </si>
  <si>
    <t>2787</t>
  </si>
  <si>
    <t>DAS AUTOMOBILE</t>
  </si>
  <si>
    <t>PL/MA/10566</t>
  </si>
  <si>
    <t>2819</t>
  </si>
  <si>
    <t>PL/MA/10567</t>
  </si>
  <si>
    <t>2824</t>
  </si>
  <si>
    <t>PL/MA/10568</t>
  </si>
  <si>
    <t>2792</t>
  </si>
  <si>
    <t>NARAYANI MOTORS</t>
  </si>
  <si>
    <t>16/1/2026</t>
  </si>
  <si>
    <t>PL/DO/14950</t>
  </si>
  <si>
    <t>2826</t>
  </si>
  <si>
    <t>PL/DO/14951</t>
  </si>
  <si>
    <t>2803</t>
  </si>
  <si>
    <t>SAI SAMARTH ASSOCIATES</t>
  </si>
  <si>
    <t>PL/DO/15011</t>
  </si>
  <si>
    <t>2769</t>
  </si>
  <si>
    <t>17/1/2026</t>
  </si>
  <si>
    <t>PL/DO/14954</t>
  </si>
  <si>
    <t>2840</t>
  </si>
  <si>
    <t>BABA SWAPNESWAR DEV TYRE AND LUBRICANT</t>
  </si>
  <si>
    <t>PL/DO/14994</t>
  </si>
  <si>
    <t>2849</t>
  </si>
  <si>
    <t>KOHINOOR CYCLE AGENCY</t>
  </si>
  <si>
    <t>PL/DO/15008</t>
  </si>
  <si>
    <t>2848</t>
  </si>
  <si>
    <t>PL/MA/10629</t>
  </si>
  <si>
    <t>2767</t>
  </si>
  <si>
    <t>JAGANNATH INDUSTRIAL ALLOYS</t>
  </si>
  <si>
    <t>PL/MA/10630</t>
  </si>
  <si>
    <t>2832</t>
  </si>
  <si>
    <t>PL/MA/10632</t>
  </si>
  <si>
    <t>2772</t>
  </si>
  <si>
    <t>PL/MA/10633</t>
  </si>
  <si>
    <t>2799</t>
  </si>
  <si>
    <t>DIBYASAKTI CYCLE STORE</t>
  </si>
  <si>
    <t>19/1/2026</t>
  </si>
  <si>
    <t>PL/DO/15042</t>
  </si>
  <si>
    <t>2827</t>
  </si>
  <si>
    <t>PL/DO/15066</t>
  </si>
  <si>
    <t>2850</t>
  </si>
  <si>
    <t>BHARAT CYCLE STORE</t>
  </si>
  <si>
    <t>PL/DO/15067</t>
  </si>
  <si>
    <t>2851</t>
  </si>
  <si>
    <t>CHADEIDHARA</t>
  </si>
  <si>
    <t>HARAPARBATI ENTERPRISERS</t>
  </si>
  <si>
    <t>PL/MA/10657</t>
  </si>
  <si>
    <t>2825</t>
  </si>
  <si>
    <t>PL/MA/10658</t>
  </si>
  <si>
    <t>2837</t>
  </si>
  <si>
    <t>PL/MA/10673</t>
  </si>
  <si>
    <t>2834</t>
  </si>
  <si>
    <t>UMA SANKAR TYRE AGENCY</t>
  </si>
  <si>
    <t>20/1/2026</t>
  </si>
  <si>
    <t>PL/DO/15116</t>
  </si>
  <si>
    <t>2861</t>
  </si>
  <si>
    <t>NANDI CYCLE STORE</t>
  </si>
  <si>
    <t>PL/MA/10683</t>
  </si>
  <si>
    <t>2852</t>
  </si>
  <si>
    <t>PL/MA/10701</t>
  </si>
  <si>
    <t>2822</t>
  </si>
  <si>
    <t>CHHOTU DISTRIBUTOR GOPALKRISHNA CYCLE STORE</t>
  </si>
  <si>
    <t>PL/MA/10702</t>
  </si>
  <si>
    <t>2800</t>
  </si>
  <si>
    <t>22/1/2026</t>
  </si>
  <si>
    <t>PL/DO/15219</t>
  </si>
  <si>
    <t>2854</t>
  </si>
  <si>
    <t>PL/DO/15220</t>
  </si>
  <si>
    <t>2842</t>
  </si>
  <si>
    <t>NIMAPARA</t>
  </si>
  <si>
    <t>BATTERY CARE</t>
  </si>
  <si>
    <t>PL/DO/15221</t>
  </si>
  <si>
    <t>2843</t>
  </si>
  <si>
    <t>PL/MA/10767</t>
  </si>
  <si>
    <t>2791</t>
  </si>
  <si>
    <t>PADMABATI TRADERS</t>
  </si>
  <si>
    <t>PL/MA/10768</t>
  </si>
  <si>
    <t>2867</t>
  </si>
  <si>
    <t>PL/MA/10784</t>
  </si>
  <si>
    <t>2884</t>
  </si>
  <si>
    <t>PREETI ENTERPRISES</t>
  </si>
  <si>
    <t>PL/MA/10785</t>
  </si>
  <si>
    <t>2876</t>
  </si>
  <si>
    <t>S P ENTERPRISES</t>
  </si>
  <si>
    <t>23/1/2026</t>
  </si>
  <si>
    <t>PL/DO/15272</t>
  </si>
  <si>
    <t>2695</t>
  </si>
  <si>
    <t>CHANDOLA</t>
  </si>
  <si>
    <t>JYOTI CYCLE STORE</t>
  </si>
  <si>
    <t>PL/MA/10805</t>
  </si>
  <si>
    <t>2872</t>
  </si>
  <si>
    <t>PL/MA/10812</t>
  </si>
  <si>
    <t>2875</t>
  </si>
  <si>
    <t>SIMILIGUDA</t>
  </si>
  <si>
    <t>SRI SRI AGENCIES</t>
  </si>
  <si>
    <t>24/1/2026</t>
  </si>
  <si>
    <t>PL/DO/15263</t>
  </si>
  <si>
    <t>2878</t>
  </si>
  <si>
    <t>BHARAT CYCLE AND AUTO STORE</t>
  </si>
  <si>
    <t>PL/DO/15300</t>
  </si>
  <si>
    <t>2889</t>
  </si>
  <si>
    <t>PL/MA/10840</t>
  </si>
  <si>
    <t>2890</t>
  </si>
  <si>
    <t>PL/MA/10842</t>
  </si>
  <si>
    <t>2887</t>
  </si>
  <si>
    <t>GOPAL KRISHNA CYCLE STORE</t>
  </si>
  <si>
    <t>PL/MA/10868</t>
  </si>
  <si>
    <t>2888</t>
  </si>
  <si>
    <t xml:space="preserve"> SANA AUTOMOBILES</t>
  </si>
  <si>
    <t>27/1/2026</t>
  </si>
  <si>
    <t>PL/DO/15391</t>
  </si>
  <si>
    <t>2897</t>
  </si>
  <si>
    <t>CHHOTU DISTRIBUTORS</t>
  </si>
  <si>
    <t>PL/MA/10910</t>
  </si>
  <si>
    <t>2738</t>
  </si>
  <si>
    <t>PL/MA/10911</t>
  </si>
  <si>
    <t>2873</t>
  </si>
  <si>
    <t>PL/MA/10912</t>
  </si>
  <si>
    <t>2907</t>
  </si>
  <si>
    <t>SHREE MURARI CYCLE STORE</t>
  </si>
  <si>
    <t>PL/MA/10925</t>
  </si>
  <si>
    <t>2766</t>
  </si>
  <si>
    <t>28/1/2026</t>
  </si>
  <si>
    <t>PL/DO/15443</t>
  </si>
  <si>
    <t>2912</t>
  </si>
  <si>
    <t>PL/DO/15448</t>
  </si>
  <si>
    <t>2910</t>
  </si>
  <si>
    <t>UTKAL TYRES</t>
  </si>
  <si>
    <t>PL/MA/10935</t>
  </si>
  <si>
    <t>2902</t>
  </si>
  <si>
    <t>DAMANI BIKES</t>
  </si>
  <si>
    <t>PL/MA/10938</t>
  </si>
  <si>
    <t>2905</t>
  </si>
  <si>
    <t>PL/MA/10939</t>
  </si>
  <si>
    <t>2900</t>
  </si>
  <si>
    <t>29/1/2026</t>
  </si>
  <si>
    <t>PL/DO/15475</t>
  </si>
  <si>
    <t>2919</t>
  </si>
  <si>
    <t xml:space="preserve">BABA BADRINATH AUTO STORE </t>
  </si>
  <si>
    <t>PL/DO/15478</t>
  </si>
  <si>
    <t>2918</t>
  </si>
  <si>
    <t>SARALA CYCLE STORE</t>
  </si>
  <si>
    <t>PL/DO/15479</t>
  </si>
  <si>
    <t>2920</t>
  </si>
  <si>
    <t>PL/MA/10995</t>
  </si>
  <si>
    <t>2931</t>
  </si>
  <si>
    <t>BALAJI TRADING COMPANY</t>
  </si>
  <si>
    <t>PL/MA/10997</t>
  </si>
  <si>
    <t>2929</t>
  </si>
  <si>
    <t>SANJEEB AUTO CENTER</t>
  </si>
  <si>
    <t>PL/MA/10998</t>
  </si>
  <si>
    <t>2923/2844</t>
  </si>
  <si>
    <t>PL/MA/11009</t>
  </si>
  <si>
    <t>2927</t>
  </si>
  <si>
    <t>PL/MA/11011</t>
  </si>
  <si>
    <t>2921</t>
  </si>
  <si>
    <t>CHAKADOLA CYCLE STORE</t>
  </si>
  <si>
    <t>30/1/2026</t>
  </si>
  <si>
    <t>PL/MA/11076</t>
  </si>
  <si>
    <t>2939</t>
  </si>
  <si>
    <t>LAXMI CYCLE STORE</t>
  </si>
  <si>
    <t>PL/MA/11077</t>
  </si>
  <si>
    <t>2943</t>
  </si>
  <si>
    <t>PL/MA/11086</t>
  </si>
  <si>
    <t>2948</t>
  </si>
  <si>
    <t>PL/MA/11087</t>
  </si>
  <si>
    <t>2950</t>
  </si>
  <si>
    <t>PL/MA/11088</t>
  </si>
  <si>
    <t>2949</t>
  </si>
  <si>
    <t xml:space="preserve"> HINDUSTAN TRADERS</t>
  </si>
  <si>
    <t>PL/MA/11090</t>
  </si>
  <si>
    <t>2938</t>
  </si>
  <si>
    <t>PL/MA/11094</t>
  </si>
  <si>
    <t>2904/2911</t>
  </si>
  <si>
    <t>PL/MA/11097</t>
  </si>
  <si>
    <t>2942</t>
  </si>
  <si>
    <t>31/1/2026</t>
  </si>
  <si>
    <t>PL/DO/15602</t>
  </si>
  <si>
    <t>2934</t>
  </si>
  <si>
    <t>PL/MA/11159</t>
  </si>
  <si>
    <t>3000</t>
  </si>
  <si>
    <t xml:space="preserve">R S CYCLE AND RICSHW </t>
  </si>
  <si>
    <t>PL/MA/11160</t>
  </si>
  <si>
    <t>2970</t>
  </si>
  <si>
    <t>SAHU CYCLE STORE</t>
  </si>
  <si>
    <t>(RUPEES FIFTY SEVEN THOUSAND EIGHT HUNDRED SIXTEEN ONLY)</t>
  </si>
  <si>
    <t>Bill Date: 31/01/2026
Bill NO : 25823
Total Amount: 57816.00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</si>
</sst>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1" fillId="2" borderId="5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952501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  <row r="151">
          <cell r="C151" t="str">
            <v>PURUSOTTAMPUR</v>
          </cell>
          <cell r="D151">
            <v>168</v>
          </cell>
        </row>
        <row r="152">
          <cell r="C152" t="str">
            <v>CHHENAPADI</v>
          </cell>
          <cell r="D152">
            <v>118</v>
          </cell>
        </row>
        <row r="153">
          <cell r="C153" t="str">
            <v>SUJANPUR</v>
          </cell>
          <cell r="D153">
            <v>137</v>
          </cell>
        </row>
        <row r="154">
          <cell r="C154" t="str">
            <v>KUJANG</v>
          </cell>
          <cell r="D154">
            <v>101</v>
          </cell>
        </row>
        <row r="155">
          <cell r="C155" t="str">
            <v>CHADEIDHARA</v>
          </cell>
          <cell r="D155">
            <v>101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>
      <selection activeCell="M2" sqref="M2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140625" style="22" customWidth="1"/>
    <col min="4" max="4" width="9.85546875" style="2" bestFit="1" customWidth="1"/>
    <col min="5" max="5" width="6.5703125" style="2" customWidth="1"/>
    <col min="6" max="6" width="17" style="2" bestFit="1" customWidth="1"/>
    <col min="7" max="7" width="6.42578125" style="2" customWidth="1"/>
    <col min="8" max="8" width="7.5703125" style="2" customWidth="1"/>
    <col min="9" max="9" width="6.28515625" style="3" customWidth="1"/>
    <col min="10" max="10" width="7.7109375" style="3" customWidth="1"/>
    <col min="11" max="11" width="6.42578125" style="3" bestFit="1" customWidth="1"/>
    <col min="12" max="12" width="8.5703125" style="3" bestFit="1" customWidth="1"/>
    <col min="13" max="13" width="47.5703125" style="2" bestFit="1" customWidth="1"/>
    <col min="14" max="16384" width="9.140625" style="2"/>
  </cols>
  <sheetData>
    <row r="1" spans="1:16" ht="77.25" customHeight="1" thickBot="1">
      <c r="A1" s="38"/>
      <c r="B1" s="39"/>
      <c r="C1" s="39"/>
      <c r="D1" s="39"/>
      <c r="E1" s="39"/>
      <c r="F1" s="39"/>
      <c r="G1" s="29" t="s">
        <v>18</v>
      </c>
      <c r="H1" s="30"/>
      <c r="I1" s="30"/>
      <c r="J1" s="30"/>
      <c r="K1" s="30"/>
      <c r="L1" s="31"/>
    </row>
    <row r="2" spans="1:16" ht="78" customHeight="1" thickBot="1">
      <c r="A2" s="35" t="s">
        <v>22</v>
      </c>
      <c r="B2" s="36"/>
      <c r="C2" s="36"/>
      <c r="D2" s="36"/>
      <c r="E2" s="36"/>
      <c r="F2" s="37"/>
      <c r="G2" s="32" t="s">
        <v>369</v>
      </c>
      <c r="H2" s="33"/>
      <c r="I2" s="33"/>
      <c r="J2" s="33"/>
      <c r="K2" s="33"/>
      <c r="L2" s="34"/>
      <c r="N2" s="3"/>
      <c r="O2" s="3"/>
      <c r="P2" s="3"/>
    </row>
    <row r="3" spans="1:16" s="1" customFormat="1" ht="15" customHeight="1" thickBot="1">
      <c r="A3" s="7" t="s">
        <v>13</v>
      </c>
      <c r="B3" s="8" t="s">
        <v>14</v>
      </c>
      <c r="C3" s="21" t="s">
        <v>15</v>
      </c>
      <c r="D3" s="8" t="s">
        <v>29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7">
        <v>1</v>
      </c>
      <c r="B4" s="18" t="s">
        <v>57</v>
      </c>
      <c r="C4" s="18" t="s">
        <v>58</v>
      </c>
      <c r="D4" s="18" t="s">
        <v>59</v>
      </c>
      <c r="E4" s="18" t="s">
        <v>6</v>
      </c>
      <c r="F4" s="18" t="s">
        <v>24</v>
      </c>
      <c r="G4" s="18">
        <v>8</v>
      </c>
      <c r="H4" s="19">
        <f>VLOOKUP(F4,'[1]HINDUSTAN CYCLE'!$C$3:$D$162,2,FALSE)</f>
        <v>101</v>
      </c>
      <c r="I4" s="19">
        <f>G4*2</f>
        <v>16</v>
      </c>
      <c r="J4" s="19">
        <f>G4*10</f>
        <v>80</v>
      </c>
      <c r="K4" s="19">
        <v>25</v>
      </c>
      <c r="L4" s="20">
        <f>G4*H4+I4+J4+K4</f>
        <v>929</v>
      </c>
      <c r="M4" s="44" t="s">
        <v>60</v>
      </c>
    </row>
    <row r="5" spans="1:16" s="1" customFormat="1" ht="15" customHeight="1">
      <c r="A5" s="10">
        <f>A4+1</f>
        <v>2</v>
      </c>
      <c r="B5" s="4" t="s">
        <v>57</v>
      </c>
      <c r="C5" s="4" t="s">
        <v>61</v>
      </c>
      <c r="D5" s="4" t="s">
        <v>62</v>
      </c>
      <c r="E5" s="4" t="s">
        <v>6</v>
      </c>
      <c r="F5" s="4" t="s">
        <v>3</v>
      </c>
      <c r="G5" s="4">
        <v>2</v>
      </c>
      <c r="H5" s="5">
        <f>VLOOKUP(F5,'[1]HINDUSTAN CYCLE'!$C$3:$D$162,2,FALSE)</f>
        <v>134</v>
      </c>
      <c r="I5" s="5">
        <f>G5*2</f>
        <v>4</v>
      </c>
      <c r="J5" s="5">
        <f>G5*10</f>
        <v>20</v>
      </c>
      <c r="K5" s="5">
        <v>25</v>
      </c>
      <c r="L5" s="11">
        <f>G5*H5+I5+J5+K5</f>
        <v>317</v>
      </c>
      <c r="M5" s="44" t="s">
        <v>63</v>
      </c>
    </row>
    <row r="6" spans="1:16" s="1" customFormat="1" ht="15" customHeight="1">
      <c r="A6" s="10">
        <f t="shared" ref="A6:A69" si="0">A5+1</f>
        <v>3</v>
      </c>
      <c r="B6" s="4" t="s">
        <v>57</v>
      </c>
      <c r="C6" s="4" t="s">
        <v>64</v>
      </c>
      <c r="D6" s="4" t="s">
        <v>65</v>
      </c>
      <c r="E6" s="4" t="s">
        <v>6</v>
      </c>
      <c r="F6" s="4" t="s">
        <v>3</v>
      </c>
      <c r="G6" s="4">
        <v>1</v>
      </c>
      <c r="H6" s="5">
        <f>VLOOKUP(F6,'[1]HINDUSTAN CYCLE'!$C$3:$D$162,2,FALSE)</f>
        <v>134</v>
      </c>
      <c r="I6" s="5">
        <f>G6*2</f>
        <v>2</v>
      </c>
      <c r="J6" s="5">
        <f>G6*10</f>
        <v>10</v>
      </c>
      <c r="K6" s="5">
        <v>25</v>
      </c>
      <c r="L6" s="11">
        <f>G6*H6+I6+J6+K6</f>
        <v>171</v>
      </c>
      <c r="M6" s="44" t="s">
        <v>66</v>
      </c>
    </row>
    <row r="7" spans="1:16" s="1" customFormat="1" ht="15" customHeight="1">
      <c r="A7" s="10">
        <f t="shared" si="0"/>
        <v>4</v>
      </c>
      <c r="B7" s="4" t="s">
        <v>57</v>
      </c>
      <c r="C7" s="4" t="s">
        <v>67</v>
      </c>
      <c r="D7" s="4" t="s">
        <v>68</v>
      </c>
      <c r="E7" s="4" t="s">
        <v>6</v>
      </c>
      <c r="F7" s="4" t="s">
        <v>25</v>
      </c>
      <c r="G7" s="4">
        <v>3</v>
      </c>
      <c r="H7" s="5">
        <f>VLOOKUP(F7,'[1]HINDUSTAN CYCLE'!$C$3:$D$162,2,FALSE)</f>
        <v>168</v>
      </c>
      <c r="I7" s="5">
        <f>G7*2</f>
        <v>6</v>
      </c>
      <c r="J7" s="5">
        <f>G7*10</f>
        <v>30</v>
      </c>
      <c r="K7" s="5">
        <v>25</v>
      </c>
      <c r="L7" s="11">
        <f>G7*H7+I7+J7+K7</f>
        <v>565</v>
      </c>
      <c r="M7" s="44" t="s">
        <v>69</v>
      </c>
    </row>
    <row r="8" spans="1:16" s="1" customFormat="1" ht="15" customHeight="1">
      <c r="A8" s="10">
        <f t="shared" si="0"/>
        <v>5</v>
      </c>
      <c r="B8" s="4" t="s">
        <v>57</v>
      </c>
      <c r="C8" s="4" t="s">
        <v>70</v>
      </c>
      <c r="D8" s="4" t="s">
        <v>71</v>
      </c>
      <c r="E8" s="4" t="s">
        <v>6</v>
      </c>
      <c r="F8" s="4" t="s">
        <v>31</v>
      </c>
      <c r="G8" s="4">
        <v>1</v>
      </c>
      <c r="H8" s="5">
        <f>VLOOKUP(F8,'[1]HINDUSTAN CYCLE'!$C$3:$D$162,2,FALSE)</f>
        <v>168</v>
      </c>
      <c r="I8" s="5">
        <f>G8*2</f>
        <v>2</v>
      </c>
      <c r="J8" s="5">
        <v>400</v>
      </c>
      <c r="K8" s="5">
        <v>25</v>
      </c>
      <c r="L8" s="11">
        <f>G8*H8+I8+J8+K8</f>
        <v>595</v>
      </c>
      <c r="M8" s="44" t="s">
        <v>72</v>
      </c>
    </row>
    <row r="9" spans="1:16" s="1" customFormat="1" ht="15" customHeight="1">
      <c r="A9" s="10">
        <f t="shared" si="0"/>
        <v>6</v>
      </c>
      <c r="B9" s="4" t="s">
        <v>73</v>
      </c>
      <c r="C9" s="4" t="s">
        <v>74</v>
      </c>
      <c r="D9" s="4" t="s">
        <v>75</v>
      </c>
      <c r="E9" s="4" t="s">
        <v>6</v>
      </c>
      <c r="F9" s="4" t="s">
        <v>53</v>
      </c>
      <c r="G9" s="4">
        <v>2</v>
      </c>
      <c r="H9" s="5">
        <f>VLOOKUP(F9,'[1]HINDUSTAN CYCLE'!$C$3:$D$162,2,FALSE)</f>
        <v>101</v>
      </c>
      <c r="I9" s="5">
        <f>G9*2</f>
        <v>4</v>
      </c>
      <c r="J9" s="5">
        <f>G9*10</f>
        <v>20</v>
      </c>
      <c r="K9" s="5">
        <v>25</v>
      </c>
      <c r="L9" s="11">
        <f>G9*H9+I9+J9+K9</f>
        <v>251</v>
      </c>
      <c r="M9" s="44" t="s">
        <v>76</v>
      </c>
    </row>
    <row r="10" spans="1:16" s="1" customFormat="1" ht="15" customHeight="1">
      <c r="A10" s="10">
        <f t="shared" si="0"/>
        <v>7</v>
      </c>
      <c r="B10" s="4" t="s">
        <v>73</v>
      </c>
      <c r="C10" s="4" t="s">
        <v>77</v>
      </c>
      <c r="D10" s="4" t="s">
        <v>78</v>
      </c>
      <c r="E10" s="4" t="s">
        <v>6</v>
      </c>
      <c r="F10" s="4" t="s">
        <v>1</v>
      </c>
      <c r="G10" s="4">
        <v>1</v>
      </c>
      <c r="H10" s="5">
        <f>VLOOKUP(F10,'[1]HINDUSTAN CYCLE'!$C$3:$D$162,2,FALSE)</f>
        <v>101</v>
      </c>
      <c r="I10" s="5">
        <f>G10*2</f>
        <v>2</v>
      </c>
      <c r="J10" s="5">
        <f>G10*10</f>
        <v>10</v>
      </c>
      <c r="K10" s="5">
        <v>25</v>
      </c>
      <c r="L10" s="11">
        <f>G10*H10+I10+J10+K10</f>
        <v>138</v>
      </c>
      <c r="M10" s="44" t="s">
        <v>79</v>
      </c>
    </row>
    <row r="11" spans="1:16" s="1" customFormat="1" ht="15" customHeight="1">
      <c r="A11" s="10">
        <f t="shared" si="0"/>
        <v>8</v>
      </c>
      <c r="B11" s="4" t="s">
        <v>73</v>
      </c>
      <c r="C11" s="4" t="s">
        <v>80</v>
      </c>
      <c r="D11" s="4" t="s">
        <v>81</v>
      </c>
      <c r="E11" s="4" t="s">
        <v>6</v>
      </c>
      <c r="F11" s="4" t="s">
        <v>37</v>
      </c>
      <c r="G11" s="4">
        <v>4</v>
      </c>
      <c r="H11" s="5">
        <f>VLOOKUP(F11,'[1]HINDUSTAN CYCLE'!$C$3:$D$162,2,FALSE)</f>
        <v>101</v>
      </c>
      <c r="I11" s="5">
        <f>G11*2</f>
        <v>8</v>
      </c>
      <c r="J11" s="5">
        <f>G11*10</f>
        <v>40</v>
      </c>
      <c r="K11" s="5">
        <v>25</v>
      </c>
      <c r="L11" s="11">
        <f>G11*H11+I11+J11+K11</f>
        <v>477</v>
      </c>
      <c r="M11" s="44" t="s">
        <v>82</v>
      </c>
    </row>
    <row r="12" spans="1:16" s="1" customFormat="1" ht="15" customHeight="1">
      <c r="A12" s="10">
        <f t="shared" si="0"/>
        <v>9</v>
      </c>
      <c r="B12" s="4" t="s">
        <v>73</v>
      </c>
      <c r="C12" s="4" t="s">
        <v>83</v>
      </c>
      <c r="D12" s="4" t="s">
        <v>84</v>
      </c>
      <c r="E12" s="4" t="s">
        <v>6</v>
      </c>
      <c r="F12" s="4" t="s">
        <v>54</v>
      </c>
      <c r="G12" s="4">
        <v>2</v>
      </c>
      <c r="H12" s="5">
        <f>VLOOKUP(F12,'[1]HINDUSTAN CYCLE'!$C$3:$D$162,2,FALSE)</f>
        <v>202</v>
      </c>
      <c r="I12" s="5">
        <f>G12*2</f>
        <v>4</v>
      </c>
      <c r="J12" s="5">
        <v>400</v>
      </c>
      <c r="K12" s="5">
        <v>25</v>
      </c>
      <c r="L12" s="11">
        <f>G12*H12+I12+J12+K12</f>
        <v>833</v>
      </c>
      <c r="M12" s="44" t="s">
        <v>85</v>
      </c>
    </row>
    <row r="13" spans="1:16" s="1" customFormat="1" ht="15" customHeight="1">
      <c r="A13" s="10">
        <f t="shared" si="0"/>
        <v>10</v>
      </c>
      <c r="B13" s="4" t="s">
        <v>73</v>
      </c>
      <c r="C13" s="4" t="s">
        <v>86</v>
      </c>
      <c r="D13" s="4" t="s">
        <v>87</v>
      </c>
      <c r="E13" s="4" t="s">
        <v>6</v>
      </c>
      <c r="F13" s="4" t="s">
        <v>88</v>
      </c>
      <c r="G13" s="4">
        <v>2</v>
      </c>
      <c r="H13" s="5">
        <f>VLOOKUP(F13,'[1]HINDUSTAN CYCLE'!$C$3:$D$162,2,FALSE)</f>
        <v>134</v>
      </c>
      <c r="I13" s="5">
        <f>G13*2</f>
        <v>4</v>
      </c>
      <c r="J13" s="5">
        <v>400</v>
      </c>
      <c r="K13" s="5">
        <v>25</v>
      </c>
      <c r="L13" s="11">
        <f>G13*H13+I13+J13+K13</f>
        <v>697</v>
      </c>
      <c r="M13" s="44" t="s">
        <v>89</v>
      </c>
    </row>
    <row r="14" spans="1:16" s="1" customFormat="1" ht="15" customHeight="1">
      <c r="A14" s="10">
        <f t="shared" si="0"/>
        <v>11</v>
      </c>
      <c r="B14" s="4" t="s">
        <v>73</v>
      </c>
      <c r="C14" s="4" t="s">
        <v>90</v>
      </c>
      <c r="D14" s="4" t="s">
        <v>91</v>
      </c>
      <c r="E14" s="4" t="s">
        <v>6</v>
      </c>
      <c r="F14" s="4" t="s">
        <v>2</v>
      </c>
      <c r="G14" s="4">
        <v>1</v>
      </c>
      <c r="H14" s="5">
        <f>VLOOKUP(F14,'[1]HINDUSTAN CYCLE'!$C$3:$D$162,2,FALSE)</f>
        <v>168</v>
      </c>
      <c r="I14" s="5">
        <f>G14*2</f>
        <v>2</v>
      </c>
      <c r="J14" s="5">
        <f>G14*10</f>
        <v>10</v>
      </c>
      <c r="K14" s="5">
        <v>25</v>
      </c>
      <c r="L14" s="11">
        <f>G14*H14+I14+J14+K14</f>
        <v>205</v>
      </c>
      <c r="M14" s="44" t="s">
        <v>92</v>
      </c>
    </row>
    <row r="15" spans="1:16" s="1" customFormat="1" ht="15" customHeight="1">
      <c r="A15" s="10">
        <f t="shared" si="0"/>
        <v>12</v>
      </c>
      <c r="B15" s="4" t="s">
        <v>93</v>
      </c>
      <c r="C15" s="4" t="s">
        <v>94</v>
      </c>
      <c r="D15" s="4" t="s">
        <v>95</v>
      </c>
      <c r="E15" s="4" t="s">
        <v>6</v>
      </c>
      <c r="F15" s="4" t="s">
        <v>42</v>
      </c>
      <c r="G15" s="4">
        <v>1</v>
      </c>
      <c r="H15" s="5">
        <f>VLOOKUP(F15,'[1]HINDUSTAN CYCLE'!$C$3:$D$162,2,FALSE)</f>
        <v>101</v>
      </c>
      <c r="I15" s="5">
        <f>G15*2</f>
        <v>2</v>
      </c>
      <c r="J15" s="5">
        <f>G15*10</f>
        <v>10</v>
      </c>
      <c r="K15" s="5">
        <v>25</v>
      </c>
      <c r="L15" s="11">
        <f>G15*H15+I15+J15+K15</f>
        <v>138</v>
      </c>
      <c r="M15" s="44" t="s">
        <v>96</v>
      </c>
    </row>
    <row r="16" spans="1:16" s="1" customFormat="1" ht="15" customHeight="1">
      <c r="A16" s="10">
        <f t="shared" si="0"/>
        <v>13</v>
      </c>
      <c r="B16" s="4" t="s">
        <v>93</v>
      </c>
      <c r="C16" s="4" t="s">
        <v>97</v>
      </c>
      <c r="D16" s="4" t="s">
        <v>98</v>
      </c>
      <c r="E16" s="4" t="s">
        <v>6</v>
      </c>
      <c r="F16" s="4" t="s">
        <v>41</v>
      </c>
      <c r="G16" s="4">
        <v>2</v>
      </c>
      <c r="H16" s="5">
        <f>VLOOKUP(F16,'[1]HINDUSTAN CYCLE'!$C$3:$D$162,2,FALSE)</f>
        <v>101</v>
      </c>
      <c r="I16" s="5">
        <f>G16*2</f>
        <v>4</v>
      </c>
      <c r="J16" s="5">
        <f>G16*10</f>
        <v>20</v>
      </c>
      <c r="K16" s="5">
        <v>25</v>
      </c>
      <c r="L16" s="11">
        <f>G16*H16+I16+J16+K16</f>
        <v>251</v>
      </c>
      <c r="M16" s="44" t="s">
        <v>99</v>
      </c>
    </row>
    <row r="17" spans="1:13" s="1" customFormat="1" ht="15" customHeight="1">
      <c r="A17" s="10">
        <f t="shared" si="0"/>
        <v>14</v>
      </c>
      <c r="B17" s="4" t="s">
        <v>93</v>
      </c>
      <c r="C17" s="4" t="s">
        <v>100</v>
      </c>
      <c r="D17" s="4" t="s">
        <v>101</v>
      </c>
      <c r="E17" s="4" t="s">
        <v>6</v>
      </c>
      <c r="F17" s="4" t="s">
        <v>44</v>
      </c>
      <c r="G17" s="4">
        <v>10</v>
      </c>
      <c r="H17" s="5">
        <f>VLOOKUP(F17,'[1]HINDUSTAN CYCLE'!$C$3:$D$162,2,FALSE)</f>
        <v>118</v>
      </c>
      <c r="I17" s="5">
        <f>G17*2</f>
        <v>20</v>
      </c>
      <c r="J17" s="5">
        <f>G17*10</f>
        <v>100</v>
      </c>
      <c r="K17" s="5">
        <v>25</v>
      </c>
      <c r="L17" s="11">
        <f>G17*H17+I17+J17+K17</f>
        <v>1325</v>
      </c>
      <c r="M17" s="44" t="s">
        <v>102</v>
      </c>
    </row>
    <row r="18" spans="1:13" s="1" customFormat="1" ht="15" customHeight="1">
      <c r="A18" s="10">
        <f t="shared" si="0"/>
        <v>15</v>
      </c>
      <c r="B18" s="4" t="s">
        <v>93</v>
      </c>
      <c r="C18" s="4" t="s">
        <v>103</v>
      </c>
      <c r="D18" s="4" t="s">
        <v>104</v>
      </c>
      <c r="E18" s="4" t="s">
        <v>6</v>
      </c>
      <c r="F18" s="4" t="s">
        <v>105</v>
      </c>
      <c r="G18" s="4">
        <v>1</v>
      </c>
      <c r="H18" s="5">
        <f>VLOOKUP(F18,'[1]HINDUSTAN CYCLE'!$C$3:$D$162,2,FALSE)</f>
        <v>101</v>
      </c>
      <c r="I18" s="5">
        <f>G18*2</f>
        <v>2</v>
      </c>
      <c r="J18" s="5">
        <f>G18*10</f>
        <v>10</v>
      </c>
      <c r="K18" s="5">
        <v>25</v>
      </c>
      <c r="L18" s="11">
        <f>G18*H18+I18+J18+K18</f>
        <v>138</v>
      </c>
      <c r="M18" s="44" t="s">
        <v>106</v>
      </c>
    </row>
    <row r="19" spans="1:13" s="1" customFormat="1" ht="15" customHeight="1">
      <c r="A19" s="10">
        <f t="shared" si="0"/>
        <v>16</v>
      </c>
      <c r="B19" s="4" t="s">
        <v>93</v>
      </c>
      <c r="C19" s="4" t="s">
        <v>107</v>
      </c>
      <c r="D19" s="4" t="s">
        <v>108</v>
      </c>
      <c r="E19" s="4" t="s">
        <v>6</v>
      </c>
      <c r="F19" s="4" t="s">
        <v>2</v>
      </c>
      <c r="G19" s="4">
        <v>1</v>
      </c>
      <c r="H19" s="5">
        <f>VLOOKUP(F19,'[1]HINDUSTAN CYCLE'!$C$3:$D$162,2,FALSE)</f>
        <v>168</v>
      </c>
      <c r="I19" s="5">
        <f>G19*2</f>
        <v>2</v>
      </c>
      <c r="J19" s="5">
        <f>G19*10</f>
        <v>10</v>
      </c>
      <c r="K19" s="5">
        <v>25</v>
      </c>
      <c r="L19" s="11">
        <f>G19*H19+I19+J19+K19</f>
        <v>205</v>
      </c>
      <c r="M19" s="44" t="s">
        <v>109</v>
      </c>
    </row>
    <row r="20" spans="1:13" s="1" customFormat="1" ht="15" customHeight="1">
      <c r="A20" s="10">
        <f t="shared" si="0"/>
        <v>17</v>
      </c>
      <c r="B20" s="4" t="s">
        <v>93</v>
      </c>
      <c r="C20" s="4" t="s">
        <v>110</v>
      </c>
      <c r="D20" s="4" t="s">
        <v>111</v>
      </c>
      <c r="E20" s="4" t="s">
        <v>6</v>
      </c>
      <c r="F20" s="4" t="s">
        <v>2</v>
      </c>
      <c r="G20" s="4">
        <v>1</v>
      </c>
      <c r="H20" s="5">
        <f>VLOOKUP(F20,'[1]HINDUSTAN CYCLE'!$C$3:$D$162,2,FALSE)</f>
        <v>168</v>
      </c>
      <c r="I20" s="5">
        <f>G20*2</f>
        <v>2</v>
      </c>
      <c r="J20" s="5">
        <f>G20*10</f>
        <v>10</v>
      </c>
      <c r="K20" s="5">
        <v>25</v>
      </c>
      <c r="L20" s="11">
        <f>G20*H20+I20+J20+K20</f>
        <v>205</v>
      </c>
      <c r="M20" s="44" t="s">
        <v>109</v>
      </c>
    </row>
    <row r="21" spans="1:13" s="1" customFormat="1" ht="15" customHeight="1">
      <c r="A21" s="10">
        <f t="shared" si="0"/>
        <v>18</v>
      </c>
      <c r="B21" s="4" t="s">
        <v>93</v>
      </c>
      <c r="C21" s="4" t="s">
        <v>112</v>
      </c>
      <c r="D21" s="4" t="s">
        <v>68</v>
      </c>
      <c r="E21" s="4" t="s">
        <v>6</v>
      </c>
      <c r="F21" s="4" t="s">
        <v>25</v>
      </c>
      <c r="G21" s="4">
        <v>3</v>
      </c>
      <c r="H21" s="5">
        <f>VLOOKUP(F21,'[1]HINDUSTAN CYCLE'!$C$3:$D$162,2,FALSE)</f>
        <v>168</v>
      </c>
      <c r="I21" s="5">
        <f>G21*2</f>
        <v>6</v>
      </c>
      <c r="J21" s="5">
        <f>G21*10</f>
        <v>30</v>
      </c>
      <c r="K21" s="5">
        <v>25</v>
      </c>
      <c r="L21" s="11">
        <f>G21*H21+I21+J21+K21</f>
        <v>565</v>
      </c>
      <c r="M21" s="44" t="s">
        <v>69</v>
      </c>
    </row>
    <row r="22" spans="1:13" s="1" customFormat="1" ht="15" customHeight="1">
      <c r="A22" s="10">
        <f t="shared" si="0"/>
        <v>19</v>
      </c>
      <c r="B22" s="4" t="s">
        <v>93</v>
      </c>
      <c r="C22" s="4" t="s">
        <v>113</v>
      </c>
      <c r="D22" s="4" t="s">
        <v>114</v>
      </c>
      <c r="E22" s="4" t="s">
        <v>6</v>
      </c>
      <c r="F22" s="4" t="s">
        <v>27</v>
      </c>
      <c r="G22" s="4">
        <v>3</v>
      </c>
      <c r="H22" s="5">
        <f>VLOOKUP(F22,'[1]HINDUSTAN CYCLE'!$C$3:$D$162,2,FALSE)</f>
        <v>168</v>
      </c>
      <c r="I22" s="5">
        <f>G22*2</f>
        <v>6</v>
      </c>
      <c r="J22" s="5">
        <f>G22*10</f>
        <v>30</v>
      </c>
      <c r="K22" s="5">
        <v>25</v>
      </c>
      <c r="L22" s="11">
        <f>G22*H22+I22+J22+K22</f>
        <v>565</v>
      </c>
      <c r="M22" s="44" t="s">
        <v>102</v>
      </c>
    </row>
    <row r="23" spans="1:13" s="1" customFormat="1" ht="15" customHeight="1">
      <c r="A23" s="10">
        <f t="shared" si="0"/>
        <v>20</v>
      </c>
      <c r="B23" s="4" t="s">
        <v>115</v>
      </c>
      <c r="C23" s="4" t="s">
        <v>116</v>
      </c>
      <c r="D23" s="4" t="s">
        <v>117</v>
      </c>
      <c r="E23" s="4" t="s">
        <v>6</v>
      </c>
      <c r="F23" s="4" t="s">
        <v>50</v>
      </c>
      <c r="G23" s="4">
        <v>1</v>
      </c>
      <c r="H23" s="5">
        <f>VLOOKUP(F23,'[1]HINDUSTAN CYCLE'!$C$3:$D$162,2,FALSE)</f>
        <v>101</v>
      </c>
      <c r="I23" s="5">
        <f>G23*2</f>
        <v>2</v>
      </c>
      <c r="J23" s="5">
        <f>G23*10</f>
        <v>10</v>
      </c>
      <c r="K23" s="5">
        <v>25</v>
      </c>
      <c r="L23" s="11">
        <f>G23*H23+I23+J23+K23</f>
        <v>138</v>
      </c>
      <c r="M23" s="44" t="s">
        <v>118</v>
      </c>
    </row>
    <row r="24" spans="1:13" s="1" customFormat="1" ht="15" customHeight="1">
      <c r="A24" s="10">
        <f t="shared" si="0"/>
        <v>21</v>
      </c>
      <c r="B24" s="4" t="s">
        <v>119</v>
      </c>
      <c r="C24" s="4" t="s">
        <v>120</v>
      </c>
      <c r="D24" s="4" t="s">
        <v>121</v>
      </c>
      <c r="E24" s="4" t="s">
        <v>6</v>
      </c>
      <c r="F24" s="4" t="s">
        <v>1</v>
      </c>
      <c r="G24" s="4">
        <v>1</v>
      </c>
      <c r="H24" s="5">
        <f>VLOOKUP(F24,'[1]HINDUSTAN CYCLE'!$C$3:$D$162,2,FALSE)</f>
        <v>101</v>
      </c>
      <c r="I24" s="5">
        <f>G24*2</f>
        <v>2</v>
      </c>
      <c r="J24" s="5">
        <f>G24*10</f>
        <v>10</v>
      </c>
      <c r="K24" s="5">
        <v>25</v>
      </c>
      <c r="L24" s="11">
        <f>G24*H24+I24+J24+K24</f>
        <v>138</v>
      </c>
      <c r="M24" s="44" t="s">
        <v>122</v>
      </c>
    </row>
    <row r="25" spans="1:13" s="1" customFormat="1" ht="15" customHeight="1">
      <c r="A25" s="10">
        <f t="shared" si="0"/>
        <v>22</v>
      </c>
      <c r="B25" s="4" t="s">
        <v>119</v>
      </c>
      <c r="C25" s="4" t="s">
        <v>123</v>
      </c>
      <c r="D25" s="4" t="s">
        <v>124</v>
      </c>
      <c r="E25" s="4" t="s">
        <v>6</v>
      </c>
      <c r="F25" s="4" t="s">
        <v>49</v>
      </c>
      <c r="G25" s="4">
        <v>4</v>
      </c>
      <c r="H25" s="5">
        <f>VLOOKUP(F25,'[1]HINDUSTAN CYCLE'!$C$3:$D$162,2,FALSE)</f>
        <v>118</v>
      </c>
      <c r="I25" s="5">
        <f>G25*2</f>
        <v>8</v>
      </c>
      <c r="J25" s="5">
        <f>G25*10</f>
        <v>40</v>
      </c>
      <c r="K25" s="5">
        <v>25</v>
      </c>
      <c r="L25" s="11">
        <f>G25*H25+I25+J25+K25</f>
        <v>545</v>
      </c>
      <c r="M25" s="44" t="s">
        <v>125</v>
      </c>
    </row>
    <row r="26" spans="1:13" s="1" customFormat="1" ht="15" customHeight="1">
      <c r="A26" s="10">
        <f t="shared" si="0"/>
        <v>23</v>
      </c>
      <c r="B26" s="4" t="s">
        <v>119</v>
      </c>
      <c r="C26" s="4" t="s">
        <v>126</v>
      </c>
      <c r="D26" s="4" t="s">
        <v>127</v>
      </c>
      <c r="E26" s="4" t="s">
        <v>6</v>
      </c>
      <c r="F26" s="4" t="s">
        <v>0</v>
      </c>
      <c r="G26" s="4">
        <v>6</v>
      </c>
      <c r="H26" s="5">
        <f>VLOOKUP(F26,'[1]HINDUSTAN CYCLE'!$C$3:$D$162,2,FALSE)</f>
        <v>168</v>
      </c>
      <c r="I26" s="5">
        <f>G26*2</f>
        <v>12</v>
      </c>
      <c r="J26" s="5">
        <f>G26*10</f>
        <v>60</v>
      </c>
      <c r="K26" s="5">
        <v>25</v>
      </c>
      <c r="L26" s="11">
        <f>G26*H26+I26+J26+K26</f>
        <v>1105</v>
      </c>
      <c r="M26" s="44" t="s">
        <v>128</v>
      </c>
    </row>
    <row r="27" spans="1:13" s="1" customFormat="1" ht="15" customHeight="1">
      <c r="A27" s="10">
        <f t="shared" si="0"/>
        <v>24</v>
      </c>
      <c r="B27" s="4" t="s">
        <v>129</v>
      </c>
      <c r="C27" s="4" t="s">
        <v>130</v>
      </c>
      <c r="D27" s="4" t="s">
        <v>131</v>
      </c>
      <c r="E27" s="4" t="s">
        <v>6</v>
      </c>
      <c r="F27" s="4" t="s">
        <v>1</v>
      </c>
      <c r="G27" s="4">
        <v>2</v>
      </c>
      <c r="H27" s="5">
        <f>VLOOKUP(F27,'[1]HINDUSTAN CYCLE'!$C$3:$D$162,2,FALSE)</f>
        <v>101</v>
      </c>
      <c r="I27" s="5">
        <f>G27*2</f>
        <v>4</v>
      </c>
      <c r="J27" s="5">
        <f>G27*10</f>
        <v>20</v>
      </c>
      <c r="K27" s="5">
        <v>25</v>
      </c>
      <c r="L27" s="11">
        <f>G27*H27+I27+J27+K27</f>
        <v>251</v>
      </c>
      <c r="M27" s="44" t="s">
        <v>122</v>
      </c>
    </row>
    <row r="28" spans="1:13" s="1" customFormat="1" ht="15" customHeight="1">
      <c r="A28" s="10">
        <f t="shared" si="0"/>
        <v>25</v>
      </c>
      <c r="B28" s="4" t="s">
        <v>132</v>
      </c>
      <c r="C28" s="4" t="s">
        <v>133</v>
      </c>
      <c r="D28" s="4" t="s">
        <v>134</v>
      </c>
      <c r="E28" s="4" t="s">
        <v>6</v>
      </c>
      <c r="F28" s="4" t="s">
        <v>36</v>
      </c>
      <c r="G28" s="4">
        <v>4</v>
      </c>
      <c r="H28" s="5">
        <f>VLOOKUP(F28,'[1]HINDUSTAN CYCLE'!$C$3:$D$162,2,FALSE)</f>
        <v>118</v>
      </c>
      <c r="I28" s="5">
        <f>G28*2</f>
        <v>8</v>
      </c>
      <c r="J28" s="5">
        <f>G28*10</f>
        <v>40</v>
      </c>
      <c r="K28" s="5">
        <v>25</v>
      </c>
      <c r="L28" s="11">
        <f>G28*H28+I28+J28+K28</f>
        <v>545</v>
      </c>
      <c r="M28" s="44" t="s">
        <v>135</v>
      </c>
    </row>
    <row r="29" spans="1:13" s="1" customFormat="1" ht="15" customHeight="1">
      <c r="A29" s="10">
        <f t="shared" si="0"/>
        <v>26</v>
      </c>
      <c r="B29" s="4" t="s">
        <v>132</v>
      </c>
      <c r="C29" s="4" t="s">
        <v>136</v>
      </c>
      <c r="D29" s="4" t="s">
        <v>137</v>
      </c>
      <c r="E29" s="4" t="s">
        <v>6</v>
      </c>
      <c r="F29" s="4" t="s">
        <v>52</v>
      </c>
      <c r="G29" s="4">
        <v>1</v>
      </c>
      <c r="H29" s="5">
        <f>VLOOKUP(F29,'[1]HINDUSTAN CYCLE'!$C$3:$D$162,2,FALSE)</f>
        <v>202</v>
      </c>
      <c r="I29" s="5">
        <f>G29*2</f>
        <v>2</v>
      </c>
      <c r="J29" s="5">
        <v>400</v>
      </c>
      <c r="K29" s="5">
        <v>25</v>
      </c>
      <c r="L29" s="11">
        <f>G29*H29+I29+J29+K29</f>
        <v>629</v>
      </c>
      <c r="M29" s="44" t="s">
        <v>138</v>
      </c>
    </row>
    <row r="30" spans="1:13" s="1" customFormat="1" ht="15" customHeight="1">
      <c r="A30" s="10">
        <f t="shared" si="0"/>
        <v>27</v>
      </c>
      <c r="B30" s="4" t="s">
        <v>139</v>
      </c>
      <c r="C30" s="4" t="s">
        <v>140</v>
      </c>
      <c r="D30" s="4" t="s">
        <v>141</v>
      </c>
      <c r="E30" s="4" t="s">
        <v>6</v>
      </c>
      <c r="F30" s="4" t="s">
        <v>5</v>
      </c>
      <c r="G30" s="4">
        <v>5</v>
      </c>
      <c r="H30" s="5">
        <f>VLOOKUP(F30,'[1]HINDUSTAN CYCLE'!$C$3:$D$162,2,FALSE)</f>
        <v>101</v>
      </c>
      <c r="I30" s="5">
        <f>G30*2</f>
        <v>10</v>
      </c>
      <c r="J30" s="5">
        <f>G30*10</f>
        <v>50</v>
      </c>
      <c r="K30" s="5">
        <v>25</v>
      </c>
      <c r="L30" s="11">
        <f>G30*H30+I30+J30+K30</f>
        <v>590</v>
      </c>
      <c r="M30" s="44" t="s">
        <v>142</v>
      </c>
    </row>
    <row r="31" spans="1:13" s="1" customFormat="1" ht="15" customHeight="1">
      <c r="A31" s="10">
        <f t="shared" si="0"/>
        <v>28</v>
      </c>
      <c r="B31" s="4" t="s">
        <v>143</v>
      </c>
      <c r="C31" s="4" t="s">
        <v>144</v>
      </c>
      <c r="D31" s="4" t="s">
        <v>145</v>
      </c>
      <c r="E31" s="4" t="s">
        <v>6</v>
      </c>
      <c r="F31" s="4" t="s">
        <v>46</v>
      </c>
      <c r="G31" s="4">
        <v>2</v>
      </c>
      <c r="H31" s="5">
        <f>VLOOKUP(F31,'[1]HINDUSTAN CYCLE'!$C$3:$D$162,2,FALSE)</f>
        <v>101</v>
      </c>
      <c r="I31" s="5">
        <f>G31*2</f>
        <v>4</v>
      </c>
      <c r="J31" s="5">
        <f>G31*10</f>
        <v>20</v>
      </c>
      <c r="K31" s="5">
        <v>25</v>
      </c>
      <c r="L31" s="11">
        <f>G31*H31+I31+J31+K31</f>
        <v>251</v>
      </c>
      <c r="M31" s="44" t="s">
        <v>146</v>
      </c>
    </row>
    <row r="32" spans="1:13" s="1" customFormat="1" ht="15" customHeight="1">
      <c r="A32" s="10">
        <f t="shared" si="0"/>
        <v>29</v>
      </c>
      <c r="B32" s="4" t="s">
        <v>143</v>
      </c>
      <c r="C32" s="4" t="s">
        <v>147</v>
      </c>
      <c r="D32" s="4" t="s">
        <v>148</v>
      </c>
      <c r="E32" s="4" t="s">
        <v>6</v>
      </c>
      <c r="F32" s="4" t="s">
        <v>3</v>
      </c>
      <c r="G32" s="4">
        <v>1</v>
      </c>
      <c r="H32" s="5">
        <f>VLOOKUP(F32,'[1]HINDUSTAN CYCLE'!$C$3:$D$162,2,FALSE)</f>
        <v>134</v>
      </c>
      <c r="I32" s="5">
        <f>G32*2</f>
        <v>2</v>
      </c>
      <c r="J32" s="5">
        <f>G32*10</f>
        <v>10</v>
      </c>
      <c r="K32" s="5">
        <v>25</v>
      </c>
      <c r="L32" s="11">
        <f>G32*H32+I32+J32+K32</f>
        <v>171</v>
      </c>
      <c r="M32" s="44" t="s">
        <v>63</v>
      </c>
    </row>
    <row r="33" spans="1:13" s="1" customFormat="1" ht="15" customHeight="1">
      <c r="A33" s="10">
        <f t="shared" si="0"/>
        <v>30</v>
      </c>
      <c r="B33" s="4" t="s">
        <v>143</v>
      </c>
      <c r="C33" s="4" t="s">
        <v>149</v>
      </c>
      <c r="D33" s="4" t="s">
        <v>150</v>
      </c>
      <c r="E33" s="4" t="s">
        <v>6</v>
      </c>
      <c r="F33" s="4" t="s">
        <v>2</v>
      </c>
      <c r="G33" s="4">
        <v>2</v>
      </c>
      <c r="H33" s="5">
        <f>VLOOKUP(F33,'[1]HINDUSTAN CYCLE'!$C$3:$D$162,2,FALSE)</f>
        <v>168</v>
      </c>
      <c r="I33" s="5">
        <f>G33*2</f>
        <v>4</v>
      </c>
      <c r="J33" s="5">
        <f>G33*10</f>
        <v>20</v>
      </c>
      <c r="K33" s="5">
        <v>25</v>
      </c>
      <c r="L33" s="11">
        <f>G33*H33+I33+J33+K33</f>
        <v>385</v>
      </c>
      <c r="M33" s="44" t="s">
        <v>151</v>
      </c>
    </row>
    <row r="34" spans="1:13" s="1" customFormat="1" ht="15" customHeight="1">
      <c r="A34" s="10">
        <f t="shared" si="0"/>
        <v>31</v>
      </c>
      <c r="B34" s="4" t="s">
        <v>143</v>
      </c>
      <c r="C34" s="4" t="s">
        <v>152</v>
      </c>
      <c r="D34" s="4" t="s">
        <v>153</v>
      </c>
      <c r="E34" s="4" t="s">
        <v>6</v>
      </c>
      <c r="F34" s="4" t="s">
        <v>47</v>
      </c>
      <c r="G34" s="4">
        <v>2</v>
      </c>
      <c r="H34" s="5">
        <f>VLOOKUP(F34,'[1]HINDUSTAN CYCLE'!$C$3:$D$162,2,FALSE)</f>
        <v>168</v>
      </c>
      <c r="I34" s="5">
        <f>G34*2</f>
        <v>4</v>
      </c>
      <c r="J34" s="5">
        <v>400</v>
      </c>
      <c r="K34" s="5">
        <v>25</v>
      </c>
      <c r="L34" s="11">
        <f>G34*H34+I34+J34+K34</f>
        <v>765</v>
      </c>
      <c r="M34" s="44" t="s">
        <v>154</v>
      </c>
    </row>
    <row r="35" spans="1:13" s="1" customFormat="1" ht="15" customHeight="1">
      <c r="A35" s="10">
        <f t="shared" si="0"/>
        <v>32</v>
      </c>
      <c r="B35" s="4" t="s">
        <v>143</v>
      </c>
      <c r="C35" s="4" t="s">
        <v>155</v>
      </c>
      <c r="D35" s="4" t="s">
        <v>156</v>
      </c>
      <c r="E35" s="4" t="s">
        <v>6</v>
      </c>
      <c r="F35" s="4" t="s">
        <v>43</v>
      </c>
      <c r="G35" s="4">
        <v>3</v>
      </c>
      <c r="H35" s="5">
        <f>VLOOKUP(F35,'[1]HINDUSTAN CYCLE'!$C$3:$D$162,2,FALSE)</f>
        <v>168</v>
      </c>
      <c r="I35" s="5">
        <f>G35*2</f>
        <v>6</v>
      </c>
      <c r="J35" s="5">
        <v>400</v>
      </c>
      <c r="K35" s="5">
        <v>25</v>
      </c>
      <c r="L35" s="11">
        <f>G35*H35+I35+J35+K35</f>
        <v>935</v>
      </c>
      <c r="M35" s="44" t="s">
        <v>157</v>
      </c>
    </row>
    <row r="36" spans="1:13" s="1" customFormat="1" ht="15" customHeight="1">
      <c r="A36" s="10">
        <f t="shared" si="0"/>
        <v>33</v>
      </c>
      <c r="B36" s="4" t="s">
        <v>143</v>
      </c>
      <c r="C36" s="4" t="s">
        <v>158</v>
      </c>
      <c r="D36" s="4" t="s">
        <v>159</v>
      </c>
      <c r="E36" s="4" t="s">
        <v>6</v>
      </c>
      <c r="F36" s="4" t="s">
        <v>25</v>
      </c>
      <c r="G36" s="4">
        <v>1</v>
      </c>
      <c r="H36" s="5">
        <f>VLOOKUP(F36,'[1]HINDUSTAN CYCLE'!$C$3:$D$162,2,FALSE)</f>
        <v>168</v>
      </c>
      <c r="I36" s="5">
        <f>G36*2</f>
        <v>2</v>
      </c>
      <c r="J36" s="5">
        <f>G36*10</f>
        <v>10</v>
      </c>
      <c r="K36" s="5">
        <v>25</v>
      </c>
      <c r="L36" s="11">
        <f>G36*H36+I36+J36+K36</f>
        <v>205</v>
      </c>
      <c r="M36" s="44" t="s">
        <v>160</v>
      </c>
    </row>
    <row r="37" spans="1:13" s="1" customFormat="1" ht="15" customHeight="1">
      <c r="A37" s="10">
        <f t="shared" si="0"/>
        <v>34</v>
      </c>
      <c r="B37" s="4" t="s">
        <v>143</v>
      </c>
      <c r="C37" s="4" t="s">
        <v>161</v>
      </c>
      <c r="D37" s="4" t="s">
        <v>162</v>
      </c>
      <c r="E37" s="4" t="s">
        <v>6</v>
      </c>
      <c r="F37" s="4" t="s">
        <v>163</v>
      </c>
      <c r="G37" s="4">
        <v>2</v>
      </c>
      <c r="H37" s="5">
        <f>VLOOKUP(F37,'[1]HINDUSTAN CYCLE'!$C$3:$D$162,2,FALSE)</f>
        <v>202</v>
      </c>
      <c r="I37" s="5">
        <f>G37*2</f>
        <v>4</v>
      </c>
      <c r="J37" s="5">
        <v>400</v>
      </c>
      <c r="K37" s="5">
        <v>25</v>
      </c>
      <c r="L37" s="11">
        <f>G37*H37+I37+J37+K37</f>
        <v>833</v>
      </c>
      <c r="M37" s="44" t="s">
        <v>164</v>
      </c>
    </row>
    <row r="38" spans="1:13" s="1" customFormat="1" ht="15" customHeight="1">
      <c r="A38" s="10">
        <f t="shared" si="0"/>
        <v>35</v>
      </c>
      <c r="B38" s="4" t="s">
        <v>143</v>
      </c>
      <c r="C38" s="4" t="s">
        <v>165</v>
      </c>
      <c r="D38" s="4" t="s">
        <v>166</v>
      </c>
      <c r="E38" s="4" t="s">
        <v>6</v>
      </c>
      <c r="F38" s="4" t="s">
        <v>40</v>
      </c>
      <c r="G38" s="4">
        <v>8</v>
      </c>
      <c r="H38" s="5">
        <f>VLOOKUP(F38,'[1]HINDUSTAN CYCLE'!$C$3:$D$162,2,FALSE)</f>
        <v>202</v>
      </c>
      <c r="I38" s="5">
        <f>G38*2</f>
        <v>16</v>
      </c>
      <c r="J38" s="5">
        <f>G38*10</f>
        <v>80</v>
      </c>
      <c r="K38" s="5">
        <v>25</v>
      </c>
      <c r="L38" s="11">
        <f>G38*H38+I38+J38+K38</f>
        <v>1737</v>
      </c>
      <c r="M38" s="44" t="s">
        <v>167</v>
      </c>
    </row>
    <row r="39" spans="1:13" s="1" customFormat="1" ht="15" customHeight="1">
      <c r="A39" s="10">
        <f t="shared" si="0"/>
        <v>36</v>
      </c>
      <c r="B39" s="4" t="s">
        <v>143</v>
      </c>
      <c r="C39" s="4" t="s">
        <v>168</v>
      </c>
      <c r="D39" s="4" t="s">
        <v>169</v>
      </c>
      <c r="E39" s="4" t="s">
        <v>6</v>
      </c>
      <c r="F39" s="4" t="s">
        <v>34</v>
      </c>
      <c r="G39" s="4">
        <v>2</v>
      </c>
      <c r="H39" s="5">
        <f>VLOOKUP(F39,'[1]HINDUSTAN CYCLE'!$C$3:$D$162,2,FALSE)</f>
        <v>168</v>
      </c>
      <c r="I39" s="5">
        <f>G39*2</f>
        <v>4</v>
      </c>
      <c r="J39" s="5">
        <f>G39*10</f>
        <v>20</v>
      </c>
      <c r="K39" s="5">
        <v>25</v>
      </c>
      <c r="L39" s="11">
        <f>G39*H39+I39+J39+K39</f>
        <v>385</v>
      </c>
      <c r="M39" s="44" t="s">
        <v>170</v>
      </c>
    </row>
    <row r="40" spans="1:13" s="1" customFormat="1" ht="15" customHeight="1">
      <c r="A40" s="10">
        <f t="shared" si="0"/>
        <v>37</v>
      </c>
      <c r="B40" s="4" t="s">
        <v>171</v>
      </c>
      <c r="C40" s="4" t="s">
        <v>172</v>
      </c>
      <c r="D40" s="4" t="s">
        <v>173</v>
      </c>
      <c r="E40" s="4" t="s">
        <v>6</v>
      </c>
      <c r="F40" s="4" t="s">
        <v>38</v>
      </c>
      <c r="G40" s="4">
        <v>2</v>
      </c>
      <c r="H40" s="5">
        <f>VLOOKUP(F40,'[1]HINDUSTAN CYCLE'!$C$3:$D$162,2,FALSE)</f>
        <v>101</v>
      </c>
      <c r="I40" s="5">
        <f>G40*2</f>
        <v>4</v>
      </c>
      <c r="J40" s="5">
        <f>G40*10</f>
        <v>20</v>
      </c>
      <c r="K40" s="5">
        <v>25</v>
      </c>
      <c r="L40" s="11">
        <f>G40*H40+I40+J40+K40</f>
        <v>251</v>
      </c>
      <c r="M40" s="44" t="s">
        <v>174</v>
      </c>
    </row>
    <row r="41" spans="1:13" s="1" customFormat="1">
      <c r="A41" s="10">
        <f t="shared" si="0"/>
        <v>38</v>
      </c>
      <c r="B41" s="4" t="s">
        <v>171</v>
      </c>
      <c r="C41" s="4" t="s">
        <v>175</v>
      </c>
      <c r="D41" s="4" t="s">
        <v>176</v>
      </c>
      <c r="E41" s="4" t="s">
        <v>6</v>
      </c>
      <c r="F41" s="4" t="s">
        <v>38</v>
      </c>
      <c r="G41" s="4">
        <v>2</v>
      </c>
      <c r="H41" s="5">
        <f>VLOOKUP(F41,'[1]HINDUSTAN CYCLE'!$C$3:$D$162,2,FALSE)</f>
        <v>101</v>
      </c>
      <c r="I41" s="5">
        <f>G41*2</f>
        <v>4</v>
      </c>
      <c r="J41" s="5">
        <f>G41*10</f>
        <v>20</v>
      </c>
      <c r="K41" s="5">
        <v>25</v>
      </c>
      <c r="L41" s="11">
        <f>G41*H41+I41+J41+K41</f>
        <v>251</v>
      </c>
      <c r="M41" s="44" t="s">
        <v>174</v>
      </c>
    </row>
    <row r="42" spans="1:13" s="1" customFormat="1" ht="15" customHeight="1">
      <c r="A42" s="10">
        <f t="shared" si="0"/>
        <v>39</v>
      </c>
      <c r="B42" s="4" t="s">
        <v>171</v>
      </c>
      <c r="C42" s="4" t="s">
        <v>177</v>
      </c>
      <c r="D42" s="4" t="s">
        <v>178</v>
      </c>
      <c r="E42" s="4" t="s">
        <v>6</v>
      </c>
      <c r="F42" s="4" t="s">
        <v>39</v>
      </c>
      <c r="G42" s="4">
        <v>1</v>
      </c>
      <c r="H42" s="5">
        <f>VLOOKUP(F42,'[1]HINDUSTAN CYCLE'!$C$3:$D$162,2,FALSE)</f>
        <v>101</v>
      </c>
      <c r="I42" s="5">
        <f>G42*2</f>
        <v>2</v>
      </c>
      <c r="J42" s="5">
        <f>G42*10</f>
        <v>10</v>
      </c>
      <c r="K42" s="5">
        <v>25</v>
      </c>
      <c r="L42" s="11">
        <f>G42*H42+I42+J42+K42</f>
        <v>138</v>
      </c>
      <c r="M42" s="44" t="s">
        <v>179</v>
      </c>
    </row>
    <row r="43" spans="1:13" s="1" customFormat="1" ht="15" customHeight="1">
      <c r="A43" s="10">
        <f t="shared" si="0"/>
        <v>40</v>
      </c>
      <c r="B43" s="4" t="s">
        <v>171</v>
      </c>
      <c r="C43" s="4" t="s">
        <v>180</v>
      </c>
      <c r="D43" s="4" t="s">
        <v>181</v>
      </c>
      <c r="E43" s="4" t="s">
        <v>6</v>
      </c>
      <c r="F43" s="4" t="s">
        <v>1</v>
      </c>
      <c r="G43" s="4">
        <v>1</v>
      </c>
      <c r="H43" s="5">
        <f>VLOOKUP(F43,'[1]HINDUSTAN CYCLE'!$C$3:$D$162,2,FALSE)</f>
        <v>101</v>
      </c>
      <c r="I43" s="5">
        <f>G43*2</f>
        <v>2</v>
      </c>
      <c r="J43" s="5">
        <f>G43*10</f>
        <v>10</v>
      </c>
      <c r="K43" s="5">
        <v>25</v>
      </c>
      <c r="L43" s="11">
        <f>G43*H43+I43+J43+K43</f>
        <v>138</v>
      </c>
      <c r="M43" s="44" t="s">
        <v>79</v>
      </c>
    </row>
    <row r="44" spans="1:13" s="1" customFormat="1" ht="15" customHeight="1">
      <c r="A44" s="10">
        <f t="shared" si="0"/>
        <v>41</v>
      </c>
      <c r="B44" s="4" t="s">
        <v>171</v>
      </c>
      <c r="C44" s="4" t="s">
        <v>182</v>
      </c>
      <c r="D44" s="4" t="s">
        <v>183</v>
      </c>
      <c r="E44" s="4" t="s">
        <v>6</v>
      </c>
      <c r="F44" s="4" t="s">
        <v>45</v>
      </c>
      <c r="G44" s="4">
        <v>1</v>
      </c>
      <c r="H44" s="5">
        <f>VLOOKUP(F44,'[1]HINDUSTAN CYCLE'!$C$3:$D$162,2,FALSE)</f>
        <v>134</v>
      </c>
      <c r="I44" s="5">
        <f>G44*2</f>
        <v>2</v>
      </c>
      <c r="J44" s="5">
        <f>G44*10</f>
        <v>10</v>
      </c>
      <c r="K44" s="5">
        <v>25</v>
      </c>
      <c r="L44" s="11">
        <f>G44*H44+I44+J44+K44</f>
        <v>171</v>
      </c>
      <c r="M44" s="44" t="s">
        <v>184</v>
      </c>
    </row>
    <row r="45" spans="1:13" s="1" customFormat="1" ht="15" customHeight="1">
      <c r="A45" s="10">
        <f t="shared" si="0"/>
        <v>42</v>
      </c>
      <c r="B45" s="4" t="s">
        <v>171</v>
      </c>
      <c r="C45" s="4" t="s">
        <v>185</v>
      </c>
      <c r="D45" s="4" t="s">
        <v>186</v>
      </c>
      <c r="E45" s="4" t="s">
        <v>6</v>
      </c>
      <c r="F45" s="4" t="s">
        <v>40</v>
      </c>
      <c r="G45" s="4">
        <v>1</v>
      </c>
      <c r="H45" s="5">
        <f>VLOOKUP(F45,'[1]HINDUSTAN CYCLE'!$C$3:$D$162,2,FALSE)</f>
        <v>202</v>
      </c>
      <c r="I45" s="5">
        <f>G45*2</f>
        <v>2</v>
      </c>
      <c r="J45" s="5">
        <f>G45*10</f>
        <v>10</v>
      </c>
      <c r="K45" s="5">
        <v>25</v>
      </c>
      <c r="L45" s="11">
        <f>G45*H45+I45+J45+K45</f>
        <v>239</v>
      </c>
      <c r="M45" s="44" t="s">
        <v>167</v>
      </c>
    </row>
    <row r="46" spans="1:13" s="1" customFormat="1" ht="15" customHeight="1">
      <c r="A46" s="10">
        <f t="shared" si="0"/>
        <v>43</v>
      </c>
      <c r="B46" s="4" t="s">
        <v>171</v>
      </c>
      <c r="C46" s="4" t="s">
        <v>187</v>
      </c>
      <c r="D46" s="4" t="s">
        <v>188</v>
      </c>
      <c r="E46" s="4" t="s">
        <v>6</v>
      </c>
      <c r="F46" s="4" t="s">
        <v>52</v>
      </c>
      <c r="G46" s="4">
        <v>2</v>
      </c>
      <c r="H46" s="5">
        <f>VLOOKUP(F46,'[1]HINDUSTAN CYCLE'!$C$3:$D$162,2,FALSE)</f>
        <v>202</v>
      </c>
      <c r="I46" s="5">
        <f>G46*2</f>
        <v>4</v>
      </c>
      <c r="J46" s="5">
        <v>400</v>
      </c>
      <c r="K46" s="5">
        <v>25</v>
      </c>
      <c r="L46" s="11">
        <f>G46*H46+I46+J46+K46</f>
        <v>833</v>
      </c>
      <c r="M46" s="44" t="s">
        <v>138</v>
      </c>
    </row>
    <row r="47" spans="1:13" s="1" customFormat="1" ht="15" customHeight="1">
      <c r="A47" s="10">
        <f t="shared" si="0"/>
        <v>44</v>
      </c>
      <c r="B47" s="4" t="s">
        <v>171</v>
      </c>
      <c r="C47" s="4" t="s">
        <v>189</v>
      </c>
      <c r="D47" s="4" t="s">
        <v>190</v>
      </c>
      <c r="E47" s="4" t="s">
        <v>6</v>
      </c>
      <c r="F47" s="4" t="s">
        <v>20</v>
      </c>
      <c r="G47" s="4">
        <v>3</v>
      </c>
      <c r="H47" s="5">
        <f>VLOOKUP(F47,'[1]HINDUSTAN CYCLE'!$C$3:$D$162,2,FALSE)</f>
        <v>168</v>
      </c>
      <c r="I47" s="5">
        <f>G47*2</f>
        <v>6</v>
      </c>
      <c r="J47" s="5">
        <f>G47*10</f>
        <v>30</v>
      </c>
      <c r="K47" s="5">
        <v>25</v>
      </c>
      <c r="L47" s="11">
        <f>G47*H47+I47+J47+K47</f>
        <v>565</v>
      </c>
      <c r="M47" s="44" t="s">
        <v>191</v>
      </c>
    </row>
    <row r="48" spans="1:13" s="1" customFormat="1" ht="15" customHeight="1">
      <c r="A48" s="10">
        <f t="shared" si="0"/>
        <v>45</v>
      </c>
      <c r="B48" s="4" t="s">
        <v>192</v>
      </c>
      <c r="C48" s="4" t="s">
        <v>193</v>
      </c>
      <c r="D48" s="4" t="s">
        <v>194</v>
      </c>
      <c r="E48" s="4" t="s">
        <v>6</v>
      </c>
      <c r="F48" s="4" t="s">
        <v>1</v>
      </c>
      <c r="G48" s="4">
        <v>2</v>
      </c>
      <c r="H48" s="5">
        <f>VLOOKUP(F48,'[1]HINDUSTAN CYCLE'!$C$3:$D$162,2,FALSE)</f>
        <v>101</v>
      </c>
      <c r="I48" s="5">
        <f>G48*2</f>
        <v>4</v>
      </c>
      <c r="J48" s="5">
        <f>G48*10</f>
        <v>20</v>
      </c>
      <c r="K48" s="5">
        <v>25</v>
      </c>
      <c r="L48" s="11">
        <f>G48*H48+I48+J48+K48</f>
        <v>251</v>
      </c>
      <c r="M48" s="44" t="s">
        <v>122</v>
      </c>
    </row>
    <row r="49" spans="1:13" s="1" customFormat="1" ht="15" customHeight="1">
      <c r="A49" s="10">
        <f t="shared" si="0"/>
        <v>46</v>
      </c>
      <c r="B49" s="4" t="s">
        <v>192</v>
      </c>
      <c r="C49" s="4" t="s">
        <v>195</v>
      </c>
      <c r="D49" s="4" t="s">
        <v>196</v>
      </c>
      <c r="E49" s="4" t="s">
        <v>6</v>
      </c>
      <c r="F49" s="4" t="s">
        <v>5</v>
      </c>
      <c r="G49" s="4">
        <v>1</v>
      </c>
      <c r="H49" s="5">
        <f>VLOOKUP(F49,'[1]HINDUSTAN CYCLE'!$C$3:$D$162,2,FALSE)</f>
        <v>101</v>
      </c>
      <c r="I49" s="5">
        <f>G49*2</f>
        <v>2</v>
      </c>
      <c r="J49" s="5">
        <f>G49*10</f>
        <v>10</v>
      </c>
      <c r="K49" s="5">
        <v>25</v>
      </c>
      <c r="L49" s="11">
        <f>G49*H49+I49+J49+K49</f>
        <v>138</v>
      </c>
      <c r="M49" s="44" t="s">
        <v>197</v>
      </c>
    </row>
    <row r="50" spans="1:13" s="1" customFormat="1" ht="15" customHeight="1">
      <c r="A50" s="10">
        <f t="shared" si="0"/>
        <v>47</v>
      </c>
      <c r="B50" s="4" t="s">
        <v>192</v>
      </c>
      <c r="C50" s="4" t="s">
        <v>198</v>
      </c>
      <c r="D50" s="4" t="s">
        <v>199</v>
      </c>
      <c r="E50" s="4" t="s">
        <v>6</v>
      </c>
      <c r="F50" s="4" t="s">
        <v>50</v>
      </c>
      <c r="G50" s="4">
        <v>4</v>
      </c>
      <c r="H50" s="5">
        <f>VLOOKUP(F50,'[1]HINDUSTAN CYCLE'!$C$3:$D$162,2,FALSE)</f>
        <v>101</v>
      </c>
      <c r="I50" s="5">
        <f>G50*2</f>
        <v>8</v>
      </c>
      <c r="J50" s="5">
        <f>G50*10</f>
        <v>40</v>
      </c>
      <c r="K50" s="5">
        <v>25</v>
      </c>
      <c r="L50" s="11">
        <f>G50*H50+I50+J50+K50</f>
        <v>477</v>
      </c>
      <c r="M50" s="44" t="s">
        <v>118</v>
      </c>
    </row>
    <row r="51" spans="1:13" s="1" customFormat="1" ht="15" customHeight="1">
      <c r="A51" s="10">
        <f t="shared" si="0"/>
        <v>48</v>
      </c>
      <c r="B51" s="4" t="s">
        <v>200</v>
      </c>
      <c r="C51" s="4" t="s">
        <v>201</v>
      </c>
      <c r="D51" s="4" t="s">
        <v>202</v>
      </c>
      <c r="E51" s="4" t="s">
        <v>6</v>
      </c>
      <c r="F51" s="4" t="s">
        <v>51</v>
      </c>
      <c r="G51" s="4">
        <v>2</v>
      </c>
      <c r="H51" s="5">
        <f>VLOOKUP(F51,'[1]HINDUSTAN CYCLE'!$C$3:$D$162,2,FALSE)</f>
        <v>101</v>
      </c>
      <c r="I51" s="5">
        <f>G51*2</f>
        <v>4</v>
      </c>
      <c r="J51" s="5">
        <f>G51*10</f>
        <v>20</v>
      </c>
      <c r="K51" s="5">
        <v>25</v>
      </c>
      <c r="L51" s="11">
        <f>G51*H51+I51+J51+K51</f>
        <v>251</v>
      </c>
      <c r="M51" s="44" t="s">
        <v>203</v>
      </c>
    </row>
    <row r="52" spans="1:13" s="1" customFormat="1" ht="15" customHeight="1">
      <c r="A52" s="10">
        <f t="shared" si="0"/>
        <v>49</v>
      </c>
      <c r="B52" s="4" t="s">
        <v>200</v>
      </c>
      <c r="C52" s="4" t="s">
        <v>204</v>
      </c>
      <c r="D52" s="4" t="s">
        <v>205</v>
      </c>
      <c r="E52" s="4" t="s">
        <v>6</v>
      </c>
      <c r="F52" s="4" t="s">
        <v>33</v>
      </c>
      <c r="G52" s="4">
        <v>2</v>
      </c>
      <c r="H52" s="5">
        <f>VLOOKUP(F52,'[1]HINDUSTAN CYCLE'!$C$3:$D$162,2,FALSE)</f>
        <v>118</v>
      </c>
      <c r="I52" s="5">
        <f>G52*2</f>
        <v>4</v>
      </c>
      <c r="J52" s="5">
        <f>G52*10</f>
        <v>20</v>
      </c>
      <c r="K52" s="5">
        <v>25</v>
      </c>
      <c r="L52" s="11">
        <f>G52*H52+I52+J52+K52</f>
        <v>285</v>
      </c>
      <c r="M52" s="44" t="s">
        <v>206</v>
      </c>
    </row>
    <row r="53" spans="1:13" s="1" customFormat="1" ht="15" customHeight="1">
      <c r="A53" s="10">
        <f t="shared" si="0"/>
        <v>50</v>
      </c>
      <c r="B53" s="4" t="s">
        <v>200</v>
      </c>
      <c r="C53" s="4" t="s">
        <v>207</v>
      </c>
      <c r="D53" s="4" t="s">
        <v>208</v>
      </c>
      <c r="E53" s="4" t="s">
        <v>6</v>
      </c>
      <c r="F53" s="4" t="s">
        <v>33</v>
      </c>
      <c r="G53" s="4">
        <v>2</v>
      </c>
      <c r="H53" s="5">
        <f>VLOOKUP(F53,'[1]HINDUSTAN CYCLE'!$C$3:$D$162,2,FALSE)</f>
        <v>118</v>
      </c>
      <c r="I53" s="5">
        <f>G53*2</f>
        <v>4</v>
      </c>
      <c r="J53" s="5">
        <f>G53*10</f>
        <v>20</v>
      </c>
      <c r="K53" s="5">
        <v>25</v>
      </c>
      <c r="L53" s="11">
        <f>G53*H53+I53+J53+K53</f>
        <v>285</v>
      </c>
      <c r="M53" s="44" t="s">
        <v>206</v>
      </c>
    </row>
    <row r="54" spans="1:13" s="1" customFormat="1" ht="15" customHeight="1">
      <c r="A54" s="10">
        <f t="shared" si="0"/>
        <v>51</v>
      </c>
      <c r="B54" s="4" t="s">
        <v>200</v>
      </c>
      <c r="C54" s="4" t="s">
        <v>209</v>
      </c>
      <c r="D54" s="4" t="s">
        <v>210</v>
      </c>
      <c r="E54" s="4" t="s">
        <v>6</v>
      </c>
      <c r="F54" s="4" t="s">
        <v>36</v>
      </c>
      <c r="G54" s="4">
        <v>3</v>
      </c>
      <c r="H54" s="5">
        <f>VLOOKUP(F54,'[1]HINDUSTAN CYCLE'!$C$3:$D$162,2,FALSE)</f>
        <v>118</v>
      </c>
      <c r="I54" s="5">
        <f>G54*2</f>
        <v>6</v>
      </c>
      <c r="J54" s="5">
        <f>G54*10</f>
        <v>30</v>
      </c>
      <c r="K54" s="5">
        <v>25</v>
      </c>
      <c r="L54" s="11">
        <f>G54*H54+I54+J54+K54</f>
        <v>415</v>
      </c>
      <c r="M54" s="44" t="s">
        <v>211</v>
      </c>
    </row>
    <row r="55" spans="1:13" s="1" customFormat="1" ht="15" customHeight="1">
      <c r="A55" s="10">
        <f t="shared" si="0"/>
        <v>52</v>
      </c>
      <c r="B55" s="4" t="s">
        <v>200</v>
      </c>
      <c r="C55" s="4" t="s">
        <v>212</v>
      </c>
      <c r="D55" s="4" t="s">
        <v>213</v>
      </c>
      <c r="E55" s="4" t="s">
        <v>6</v>
      </c>
      <c r="F55" s="4" t="s">
        <v>36</v>
      </c>
      <c r="G55" s="4">
        <v>1</v>
      </c>
      <c r="H55" s="5">
        <f>VLOOKUP(F55,'[1]HINDUSTAN CYCLE'!$C$3:$D$162,2,FALSE)</f>
        <v>118</v>
      </c>
      <c r="I55" s="5">
        <f>G55*2</f>
        <v>2</v>
      </c>
      <c r="J55" s="5">
        <f>G55*10</f>
        <v>10</v>
      </c>
      <c r="K55" s="5">
        <v>25</v>
      </c>
      <c r="L55" s="11">
        <f>G55*H55+I55+J55+K55</f>
        <v>155</v>
      </c>
      <c r="M55" s="44" t="s">
        <v>135</v>
      </c>
    </row>
    <row r="56" spans="1:13" s="1" customFormat="1" ht="15" customHeight="1">
      <c r="A56" s="10">
        <f t="shared" si="0"/>
        <v>53</v>
      </c>
      <c r="B56" s="4" t="s">
        <v>200</v>
      </c>
      <c r="C56" s="4" t="s">
        <v>214</v>
      </c>
      <c r="D56" s="4" t="s">
        <v>215</v>
      </c>
      <c r="E56" s="4" t="s">
        <v>6</v>
      </c>
      <c r="F56" s="4" t="s">
        <v>0</v>
      </c>
      <c r="G56" s="4">
        <v>5</v>
      </c>
      <c r="H56" s="5">
        <f>VLOOKUP(F56,'[1]HINDUSTAN CYCLE'!$C$3:$D$162,2,FALSE)</f>
        <v>168</v>
      </c>
      <c r="I56" s="5">
        <f>G56*2</f>
        <v>10</v>
      </c>
      <c r="J56" s="5">
        <f>G56*10</f>
        <v>50</v>
      </c>
      <c r="K56" s="5">
        <v>25</v>
      </c>
      <c r="L56" s="11">
        <f>G56*H56+I56+J56+K56</f>
        <v>925</v>
      </c>
      <c r="M56" s="44" t="s">
        <v>128</v>
      </c>
    </row>
    <row r="57" spans="1:13" s="1" customFormat="1" ht="15" customHeight="1">
      <c r="A57" s="10">
        <f t="shared" si="0"/>
        <v>54</v>
      </c>
      <c r="B57" s="4" t="s">
        <v>200</v>
      </c>
      <c r="C57" s="4" t="s">
        <v>216</v>
      </c>
      <c r="D57" s="4" t="s">
        <v>217</v>
      </c>
      <c r="E57" s="4" t="s">
        <v>6</v>
      </c>
      <c r="F57" s="4" t="s">
        <v>4</v>
      </c>
      <c r="G57" s="4">
        <v>4</v>
      </c>
      <c r="H57" s="5">
        <f>VLOOKUP(F57,'[1]HINDUSTAN CYCLE'!$C$3:$D$162,2,FALSE)</f>
        <v>134</v>
      </c>
      <c r="I57" s="5">
        <f>G57*2</f>
        <v>8</v>
      </c>
      <c r="J57" s="5">
        <f>G57*10</f>
        <v>40</v>
      </c>
      <c r="K57" s="5">
        <v>25</v>
      </c>
      <c r="L57" s="11">
        <f>G57*H57+I57+J57+K57</f>
        <v>609</v>
      </c>
      <c r="M57" s="44" t="s">
        <v>218</v>
      </c>
    </row>
    <row r="58" spans="1:13" s="1" customFormat="1" ht="15" customHeight="1">
      <c r="A58" s="10">
        <f t="shared" si="0"/>
        <v>55</v>
      </c>
      <c r="B58" s="4" t="s">
        <v>219</v>
      </c>
      <c r="C58" s="4" t="s">
        <v>220</v>
      </c>
      <c r="D58" s="4" t="s">
        <v>221</v>
      </c>
      <c r="E58" s="4" t="s">
        <v>6</v>
      </c>
      <c r="F58" s="4" t="s">
        <v>1</v>
      </c>
      <c r="G58" s="4">
        <v>6</v>
      </c>
      <c r="H58" s="5">
        <f>VLOOKUP(F58,'[1]HINDUSTAN CYCLE'!$C$3:$D$162,2,FALSE)</f>
        <v>101</v>
      </c>
      <c r="I58" s="5">
        <f>G58*2</f>
        <v>12</v>
      </c>
      <c r="J58" s="5">
        <f>G58*10</f>
        <v>60</v>
      </c>
      <c r="K58" s="5">
        <v>25</v>
      </c>
      <c r="L58" s="11">
        <f>G58*H58+I58+J58+K58</f>
        <v>703</v>
      </c>
      <c r="M58" s="44" t="s">
        <v>122</v>
      </c>
    </row>
    <row r="59" spans="1:13" s="1" customFormat="1" ht="15" customHeight="1">
      <c r="A59" s="10">
        <f t="shared" si="0"/>
        <v>56</v>
      </c>
      <c r="B59" s="4" t="s">
        <v>219</v>
      </c>
      <c r="C59" s="4" t="s">
        <v>222</v>
      </c>
      <c r="D59" s="4" t="s">
        <v>223</v>
      </c>
      <c r="E59" s="4" t="s">
        <v>6</v>
      </c>
      <c r="F59" s="4" t="s">
        <v>53</v>
      </c>
      <c r="G59" s="4">
        <v>2</v>
      </c>
      <c r="H59" s="5">
        <f>VLOOKUP(F59,'[1]HINDUSTAN CYCLE'!$C$3:$D$162,2,FALSE)</f>
        <v>101</v>
      </c>
      <c r="I59" s="5">
        <f>G59*2</f>
        <v>4</v>
      </c>
      <c r="J59" s="5">
        <f>G59*10</f>
        <v>20</v>
      </c>
      <c r="K59" s="5">
        <v>25</v>
      </c>
      <c r="L59" s="11">
        <f>G59*H59+I59+J59+K59</f>
        <v>251</v>
      </c>
      <c r="M59" s="44" t="s">
        <v>224</v>
      </c>
    </row>
    <row r="60" spans="1:13" s="1" customFormat="1" ht="15" customHeight="1">
      <c r="A60" s="10">
        <f t="shared" si="0"/>
        <v>57</v>
      </c>
      <c r="B60" s="4" t="s">
        <v>219</v>
      </c>
      <c r="C60" s="4" t="s">
        <v>225</v>
      </c>
      <c r="D60" s="4" t="s">
        <v>226</v>
      </c>
      <c r="E60" s="4" t="s">
        <v>6</v>
      </c>
      <c r="F60" s="4" t="s">
        <v>227</v>
      </c>
      <c r="G60" s="4">
        <v>2</v>
      </c>
      <c r="H60" s="5">
        <f>VLOOKUP(F60,'[1]HINDUSTAN CYCLE'!$C$3:$D$162,2,FALSE)</f>
        <v>101</v>
      </c>
      <c r="I60" s="5">
        <f>G60*2</f>
        <v>4</v>
      </c>
      <c r="J60" s="5">
        <f>G60*10</f>
        <v>20</v>
      </c>
      <c r="K60" s="5">
        <v>25</v>
      </c>
      <c r="L60" s="11">
        <f>G60*H60+I60+J60+K60</f>
        <v>251</v>
      </c>
      <c r="M60" s="44" t="s">
        <v>228</v>
      </c>
    </row>
    <row r="61" spans="1:13" s="1" customFormat="1" ht="15" customHeight="1">
      <c r="A61" s="10">
        <f t="shared" si="0"/>
        <v>58</v>
      </c>
      <c r="B61" s="4" t="s">
        <v>219</v>
      </c>
      <c r="C61" s="4" t="s">
        <v>229</v>
      </c>
      <c r="D61" s="4" t="s">
        <v>230</v>
      </c>
      <c r="E61" s="4" t="s">
        <v>6</v>
      </c>
      <c r="F61" s="4" t="s">
        <v>27</v>
      </c>
      <c r="G61" s="4">
        <v>5</v>
      </c>
      <c r="H61" s="5">
        <f>VLOOKUP(F61,'[1]HINDUSTAN CYCLE'!$C$3:$D$162,2,FALSE)</f>
        <v>168</v>
      </c>
      <c r="I61" s="5">
        <f>G61*2</f>
        <v>10</v>
      </c>
      <c r="J61" s="5">
        <f>G61*10</f>
        <v>50</v>
      </c>
      <c r="K61" s="5">
        <v>25</v>
      </c>
      <c r="L61" s="11">
        <f>G61*H61+I61+J61+K61</f>
        <v>925</v>
      </c>
      <c r="M61" s="44" t="s">
        <v>102</v>
      </c>
    </row>
    <row r="62" spans="1:13" s="1" customFormat="1" ht="15" customHeight="1">
      <c r="A62" s="10">
        <f t="shared" si="0"/>
        <v>59</v>
      </c>
      <c r="B62" s="4" t="s">
        <v>219</v>
      </c>
      <c r="C62" s="4" t="s">
        <v>231</v>
      </c>
      <c r="D62" s="4" t="s">
        <v>232</v>
      </c>
      <c r="E62" s="4" t="s">
        <v>6</v>
      </c>
      <c r="F62" s="4" t="s">
        <v>0</v>
      </c>
      <c r="G62" s="4">
        <v>1</v>
      </c>
      <c r="H62" s="5">
        <f>VLOOKUP(F62,'[1]HINDUSTAN CYCLE'!$C$3:$D$162,2,FALSE)</f>
        <v>168</v>
      </c>
      <c r="I62" s="5">
        <f>G62*2</f>
        <v>2</v>
      </c>
      <c r="J62" s="5">
        <f>G62*10</f>
        <v>10</v>
      </c>
      <c r="K62" s="5">
        <v>25</v>
      </c>
      <c r="L62" s="11">
        <f>G62*H62+I62+J62+K62</f>
        <v>205</v>
      </c>
      <c r="M62" s="44" t="s">
        <v>128</v>
      </c>
    </row>
    <row r="63" spans="1:13" s="1" customFormat="1" ht="15" customHeight="1">
      <c r="A63" s="10">
        <f t="shared" si="0"/>
        <v>60</v>
      </c>
      <c r="B63" s="4" t="s">
        <v>219</v>
      </c>
      <c r="C63" s="4" t="s">
        <v>233</v>
      </c>
      <c r="D63" s="4" t="s">
        <v>234</v>
      </c>
      <c r="E63" s="4" t="s">
        <v>6</v>
      </c>
      <c r="F63" s="4" t="s">
        <v>32</v>
      </c>
      <c r="G63" s="4">
        <v>2</v>
      </c>
      <c r="H63" s="5">
        <f>VLOOKUP(F63,'[1]HINDUSTAN CYCLE'!$C$3:$D$162,2,FALSE)</f>
        <v>202</v>
      </c>
      <c r="I63" s="5">
        <f>G63*2</f>
        <v>4</v>
      </c>
      <c r="J63" s="5">
        <v>600</v>
      </c>
      <c r="K63" s="5">
        <v>25</v>
      </c>
      <c r="L63" s="11">
        <f>G63*H63+I63+J63+K63</f>
        <v>1033</v>
      </c>
      <c r="M63" s="44" t="s">
        <v>235</v>
      </c>
    </row>
    <row r="64" spans="1:13" s="1" customFormat="1" ht="15" customHeight="1">
      <c r="A64" s="10">
        <f t="shared" si="0"/>
        <v>61</v>
      </c>
      <c r="B64" s="4" t="s">
        <v>236</v>
      </c>
      <c r="C64" s="4" t="s">
        <v>237</v>
      </c>
      <c r="D64" s="4" t="s">
        <v>238</v>
      </c>
      <c r="E64" s="4" t="s">
        <v>6</v>
      </c>
      <c r="F64" s="4" t="s">
        <v>38</v>
      </c>
      <c r="G64" s="4">
        <v>4</v>
      </c>
      <c r="H64" s="5">
        <f>VLOOKUP(F64,'[1]HINDUSTAN CYCLE'!$C$3:$D$162,2,FALSE)</f>
        <v>101</v>
      </c>
      <c r="I64" s="5">
        <f>G64*2</f>
        <v>8</v>
      </c>
      <c r="J64" s="5">
        <f>G64*10</f>
        <v>40</v>
      </c>
      <c r="K64" s="5">
        <v>25</v>
      </c>
      <c r="L64" s="11">
        <f>G64*H64+I64+J64+K64</f>
        <v>477</v>
      </c>
      <c r="M64" s="44" t="s">
        <v>239</v>
      </c>
    </row>
    <row r="65" spans="1:13" s="1" customFormat="1" ht="15" customHeight="1">
      <c r="A65" s="10">
        <f t="shared" si="0"/>
        <v>62</v>
      </c>
      <c r="B65" s="4" t="s">
        <v>236</v>
      </c>
      <c r="C65" s="4" t="s">
        <v>240</v>
      </c>
      <c r="D65" s="4" t="s">
        <v>241</v>
      </c>
      <c r="E65" s="4" t="s">
        <v>6</v>
      </c>
      <c r="F65" s="4" t="s">
        <v>0</v>
      </c>
      <c r="G65" s="4">
        <v>2</v>
      </c>
      <c r="H65" s="5">
        <f>VLOOKUP(F65,'[1]HINDUSTAN CYCLE'!$C$3:$D$162,2,FALSE)</f>
        <v>168</v>
      </c>
      <c r="I65" s="5">
        <f>G65*2</f>
        <v>4</v>
      </c>
      <c r="J65" s="5">
        <f>G65*10</f>
        <v>20</v>
      </c>
      <c r="K65" s="5">
        <v>25</v>
      </c>
      <c r="L65" s="11">
        <f>G65*H65+I65+J65+K65</f>
        <v>385</v>
      </c>
      <c r="M65" s="44" t="s">
        <v>128</v>
      </c>
    </row>
    <row r="66" spans="1:13" s="1" customFormat="1" ht="15" customHeight="1">
      <c r="A66" s="10">
        <f t="shared" si="0"/>
        <v>63</v>
      </c>
      <c r="B66" s="4" t="s">
        <v>236</v>
      </c>
      <c r="C66" s="4" t="s">
        <v>242</v>
      </c>
      <c r="D66" s="4" t="s">
        <v>243</v>
      </c>
      <c r="E66" s="4" t="s">
        <v>6</v>
      </c>
      <c r="F66" s="4" t="s">
        <v>21</v>
      </c>
      <c r="G66" s="4">
        <v>5</v>
      </c>
      <c r="H66" s="5">
        <f>VLOOKUP(F66,'[1]HINDUSTAN CYCLE'!$C$3:$D$162,2,FALSE)</f>
        <v>118</v>
      </c>
      <c r="I66" s="5">
        <f>G66*2</f>
        <v>10</v>
      </c>
      <c r="J66" s="5">
        <f>G66*10</f>
        <v>50</v>
      </c>
      <c r="K66" s="5">
        <v>25</v>
      </c>
      <c r="L66" s="11">
        <f>G66*H66+I66+J66+K66</f>
        <v>675</v>
      </c>
      <c r="M66" s="44" t="s">
        <v>244</v>
      </c>
    </row>
    <row r="67" spans="1:13" s="1" customFormat="1" ht="15" customHeight="1">
      <c r="A67" s="10">
        <f t="shared" si="0"/>
        <v>64</v>
      </c>
      <c r="B67" s="4" t="s">
        <v>236</v>
      </c>
      <c r="C67" s="4" t="s">
        <v>245</v>
      </c>
      <c r="D67" s="4" t="s">
        <v>246</v>
      </c>
      <c r="E67" s="4" t="s">
        <v>6</v>
      </c>
      <c r="F67" s="4" t="s">
        <v>43</v>
      </c>
      <c r="G67" s="4">
        <v>5</v>
      </c>
      <c r="H67" s="5">
        <f>VLOOKUP(F67,'[1]HINDUSTAN CYCLE'!$C$3:$D$162,2,FALSE)</f>
        <v>168</v>
      </c>
      <c r="I67" s="5">
        <f>G67*2</f>
        <v>10</v>
      </c>
      <c r="J67" s="5">
        <v>400</v>
      </c>
      <c r="K67" s="5">
        <v>25</v>
      </c>
      <c r="L67" s="11">
        <f>G67*H67+I67+J67+K67</f>
        <v>1275</v>
      </c>
      <c r="M67" s="44" t="s">
        <v>157</v>
      </c>
    </row>
    <row r="68" spans="1:13" s="1" customFormat="1" ht="15" customHeight="1">
      <c r="A68" s="10">
        <f t="shared" si="0"/>
        <v>65</v>
      </c>
      <c r="B68" s="4" t="s">
        <v>247</v>
      </c>
      <c r="C68" s="4" t="s">
        <v>248</v>
      </c>
      <c r="D68" s="4" t="s">
        <v>249</v>
      </c>
      <c r="E68" s="4" t="s">
        <v>6</v>
      </c>
      <c r="F68" s="4" t="s">
        <v>5</v>
      </c>
      <c r="G68" s="4">
        <v>1</v>
      </c>
      <c r="H68" s="5">
        <f>VLOOKUP(F68,'[1]HINDUSTAN CYCLE'!$C$3:$D$162,2,FALSE)</f>
        <v>101</v>
      </c>
      <c r="I68" s="5">
        <f>G68*2</f>
        <v>2</v>
      </c>
      <c r="J68" s="5">
        <f>G68*10</f>
        <v>10</v>
      </c>
      <c r="K68" s="5">
        <v>25</v>
      </c>
      <c r="L68" s="11">
        <f>G68*H68+I68+J68+K68</f>
        <v>138</v>
      </c>
      <c r="M68" s="44" t="s">
        <v>197</v>
      </c>
    </row>
    <row r="69" spans="1:13" s="1" customFormat="1" ht="15" customHeight="1">
      <c r="A69" s="10">
        <f t="shared" si="0"/>
        <v>66</v>
      </c>
      <c r="B69" s="4" t="s">
        <v>247</v>
      </c>
      <c r="C69" s="4" t="s">
        <v>250</v>
      </c>
      <c r="D69" s="4" t="s">
        <v>251</v>
      </c>
      <c r="E69" s="4" t="s">
        <v>6</v>
      </c>
      <c r="F69" s="4" t="s">
        <v>252</v>
      </c>
      <c r="G69" s="4">
        <v>2</v>
      </c>
      <c r="H69" s="5">
        <f>VLOOKUP(F69,'[1]HINDUSTAN CYCLE'!$C$3:$D$162,2,FALSE)</f>
        <v>101</v>
      </c>
      <c r="I69" s="5">
        <f>G69*2</f>
        <v>4</v>
      </c>
      <c r="J69" s="5">
        <f>G69*10</f>
        <v>20</v>
      </c>
      <c r="K69" s="5">
        <v>25</v>
      </c>
      <c r="L69" s="11">
        <f>G69*H69+I69+J69+K69</f>
        <v>251</v>
      </c>
      <c r="M69" s="44" t="s">
        <v>253</v>
      </c>
    </row>
    <row r="70" spans="1:13" s="1" customFormat="1" ht="15" customHeight="1">
      <c r="A70" s="10">
        <f t="shared" ref="A70:A111" si="1">A69+1</f>
        <v>67</v>
      </c>
      <c r="B70" s="4" t="s">
        <v>247</v>
      </c>
      <c r="C70" s="4" t="s">
        <v>254</v>
      </c>
      <c r="D70" s="4" t="s">
        <v>255</v>
      </c>
      <c r="E70" s="4" t="s">
        <v>6</v>
      </c>
      <c r="F70" s="4" t="s">
        <v>37</v>
      </c>
      <c r="G70" s="4">
        <v>1</v>
      </c>
      <c r="H70" s="5">
        <f>VLOOKUP(F70,'[1]HINDUSTAN CYCLE'!$C$3:$D$162,2,FALSE)</f>
        <v>101</v>
      </c>
      <c r="I70" s="5">
        <f>G70*2</f>
        <v>2</v>
      </c>
      <c r="J70" s="5">
        <f>G70*10</f>
        <v>10</v>
      </c>
      <c r="K70" s="5">
        <v>25</v>
      </c>
      <c r="L70" s="11">
        <f>G70*H70+I70+J70+K70</f>
        <v>138</v>
      </c>
      <c r="M70" s="44" t="s">
        <v>82</v>
      </c>
    </row>
    <row r="71" spans="1:13" s="1" customFormat="1" ht="15" customHeight="1">
      <c r="A71" s="10">
        <f t="shared" si="1"/>
        <v>68</v>
      </c>
      <c r="B71" s="4" t="s">
        <v>247</v>
      </c>
      <c r="C71" s="4" t="s">
        <v>256</v>
      </c>
      <c r="D71" s="4" t="s">
        <v>257</v>
      </c>
      <c r="E71" s="4" t="s">
        <v>6</v>
      </c>
      <c r="F71" s="4" t="s">
        <v>30</v>
      </c>
      <c r="G71" s="4">
        <v>1</v>
      </c>
      <c r="H71" s="5">
        <f>VLOOKUP(F71,'[1]HINDUSTAN CYCLE'!$C$3:$D$162,2,FALSE)</f>
        <v>202</v>
      </c>
      <c r="I71" s="5">
        <f>G71*2</f>
        <v>2</v>
      </c>
      <c r="J71" s="5">
        <v>400</v>
      </c>
      <c r="K71" s="5">
        <v>25</v>
      </c>
      <c r="L71" s="11">
        <f>G71*H71+I71+J71+K71</f>
        <v>629</v>
      </c>
      <c r="M71" s="44" t="s">
        <v>258</v>
      </c>
    </row>
    <row r="72" spans="1:13" s="1" customFormat="1" ht="15" customHeight="1">
      <c r="A72" s="10">
        <f t="shared" si="1"/>
        <v>69</v>
      </c>
      <c r="B72" s="4" t="s">
        <v>247</v>
      </c>
      <c r="C72" s="4" t="s">
        <v>259</v>
      </c>
      <c r="D72" s="4" t="s">
        <v>260</v>
      </c>
      <c r="E72" s="4" t="s">
        <v>6</v>
      </c>
      <c r="F72" s="4" t="s">
        <v>25</v>
      </c>
      <c r="G72" s="4">
        <v>4</v>
      </c>
      <c r="H72" s="5">
        <f>VLOOKUP(F72,'[1]HINDUSTAN CYCLE'!$C$3:$D$162,2,FALSE)</f>
        <v>168</v>
      </c>
      <c r="I72" s="5">
        <f>G72*2</f>
        <v>8</v>
      </c>
      <c r="J72" s="5">
        <f>G72*10</f>
        <v>40</v>
      </c>
      <c r="K72" s="5">
        <v>25</v>
      </c>
      <c r="L72" s="11">
        <f>G72*H72+I72+J72+K72</f>
        <v>745</v>
      </c>
      <c r="M72" s="44" t="s">
        <v>160</v>
      </c>
    </row>
    <row r="73" spans="1:13" s="1" customFormat="1" ht="15" customHeight="1">
      <c r="A73" s="10">
        <f t="shared" si="1"/>
        <v>70</v>
      </c>
      <c r="B73" s="4" t="s">
        <v>247</v>
      </c>
      <c r="C73" s="4" t="s">
        <v>261</v>
      </c>
      <c r="D73" s="4" t="s">
        <v>262</v>
      </c>
      <c r="E73" s="4" t="s">
        <v>6</v>
      </c>
      <c r="F73" s="4" t="s">
        <v>2</v>
      </c>
      <c r="G73" s="4">
        <v>18</v>
      </c>
      <c r="H73" s="5">
        <f>VLOOKUP(F73,'[1]HINDUSTAN CYCLE'!$C$3:$D$162,2,FALSE)</f>
        <v>168</v>
      </c>
      <c r="I73" s="5">
        <f>G73*2</f>
        <v>36</v>
      </c>
      <c r="J73" s="5">
        <f>G73*10</f>
        <v>180</v>
      </c>
      <c r="K73" s="5">
        <v>25</v>
      </c>
      <c r="L73" s="11">
        <f>G73*H73+I73+J73+K73</f>
        <v>3265</v>
      </c>
      <c r="M73" s="44" t="s">
        <v>263</v>
      </c>
    </row>
    <row r="74" spans="1:13" s="1" customFormat="1" ht="15" customHeight="1">
      <c r="A74" s="10">
        <f t="shared" si="1"/>
        <v>71</v>
      </c>
      <c r="B74" s="4" t="s">
        <v>247</v>
      </c>
      <c r="C74" s="4" t="s">
        <v>264</v>
      </c>
      <c r="D74" s="4" t="s">
        <v>265</v>
      </c>
      <c r="E74" s="4" t="s">
        <v>6</v>
      </c>
      <c r="F74" s="4" t="s">
        <v>40</v>
      </c>
      <c r="G74" s="4">
        <v>2</v>
      </c>
      <c r="H74" s="5">
        <f>VLOOKUP(F74,'[1]HINDUSTAN CYCLE'!$C$3:$D$162,2,FALSE)</f>
        <v>202</v>
      </c>
      <c r="I74" s="5">
        <f>G74*2</f>
        <v>4</v>
      </c>
      <c r="J74" s="5">
        <f>G74*10</f>
        <v>20</v>
      </c>
      <c r="K74" s="5">
        <v>25</v>
      </c>
      <c r="L74" s="11">
        <f>G74*H74+I74+J74+K74</f>
        <v>453</v>
      </c>
      <c r="M74" s="44" t="s">
        <v>266</v>
      </c>
    </row>
    <row r="75" spans="1:13" s="1" customFormat="1" ht="15" customHeight="1">
      <c r="A75" s="10">
        <f t="shared" si="1"/>
        <v>72</v>
      </c>
      <c r="B75" s="4" t="s">
        <v>267</v>
      </c>
      <c r="C75" s="4" t="s">
        <v>268</v>
      </c>
      <c r="D75" s="4" t="s">
        <v>269</v>
      </c>
      <c r="E75" s="4" t="s">
        <v>6</v>
      </c>
      <c r="F75" s="4" t="s">
        <v>270</v>
      </c>
      <c r="G75" s="4">
        <v>2</v>
      </c>
      <c r="H75" s="5">
        <f>VLOOKUP(F75,'[1]HINDUSTAN CYCLE'!$C$3:$D$162,2,FALSE)</f>
        <v>101</v>
      </c>
      <c r="I75" s="5">
        <f>G75*2</f>
        <v>4</v>
      </c>
      <c r="J75" s="5">
        <f>G75*10</f>
        <v>20</v>
      </c>
      <c r="K75" s="5">
        <v>25</v>
      </c>
      <c r="L75" s="11">
        <f>G75*H75+I75+J75+K75</f>
        <v>251</v>
      </c>
      <c r="M75" s="44" t="s">
        <v>271</v>
      </c>
    </row>
    <row r="76" spans="1:13" s="1" customFormat="1" ht="15" customHeight="1">
      <c r="A76" s="10">
        <f t="shared" si="1"/>
        <v>73</v>
      </c>
      <c r="B76" s="4" t="s">
        <v>267</v>
      </c>
      <c r="C76" s="4" t="s">
        <v>272</v>
      </c>
      <c r="D76" s="4" t="s">
        <v>273</v>
      </c>
      <c r="E76" s="4" t="s">
        <v>6</v>
      </c>
      <c r="F76" s="4" t="s">
        <v>43</v>
      </c>
      <c r="G76" s="4">
        <v>6</v>
      </c>
      <c r="H76" s="5">
        <f>VLOOKUP(F76,'[1]HINDUSTAN CYCLE'!$C$3:$D$162,2,FALSE)</f>
        <v>168</v>
      </c>
      <c r="I76" s="5">
        <f>G76*2</f>
        <v>12</v>
      </c>
      <c r="J76" s="5">
        <v>400</v>
      </c>
      <c r="K76" s="5">
        <v>25</v>
      </c>
      <c r="L76" s="11">
        <f>G76*H76+I76+J76+K76</f>
        <v>1445</v>
      </c>
      <c r="M76" s="44" t="s">
        <v>157</v>
      </c>
    </row>
    <row r="77" spans="1:13" s="1" customFormat="1" ht="15" customHeight="1">
      <c r="A77" s="10">
        <f t="shared" si="1"/>
        <v>74</v>
      </c>
      <c r="B77" s="4" t="s">
        <v>267</v>
      </c>
      <c r="C77" s="4" t="s">
        <v>274</v>
      </c>
      <c r="D77" s="4" t="s">
        <v>275</v>
      </c>
      <c r="E77" s="4" t="s">
        <v>6</v>
      </c>
      <c r="F77" s="4" t="s">
        <v>276</v>
      </c>
      <c r="G77" s="4">
        <v>5</v>
      </c>
      <c r="H77" s="5">
        <f>VLOOKUP(F77,'[1]HINDUSTAN CYCLE'!$C$3:$D$162,2,FALSE)</f>
        <v>202</v>
      </c>
      <c r="I77" s="5">
        <f>G77*2</f>
        <v>10</v>
      </c>
      <c r="J77" s="5">
        <v>400</v>
      </c>
      <c r="K77" s="5">
        <v>25</v>
      </c>
      <c r="L77" s="11">
        <f>G77*H77+I77+J77+K77</f>
        <v>1445</v>
      </c>
      <c r="M77" s="44" t="s">
        <v>277</v>
      </c>
    </row>
    <row r="78" spans="1:13" s="1" customFormat="1" ht="15" customHeight="1">
      <c r="A78" s="10">
        <f t="shared" si="1"/>
        <v>75</v>
      </c>
      <c r="B78" s="4" t="s">
        <v>278</v>
      </c>
      <c r="C78" s="4" t="s">
        <v>279</v>
      </c>
      <c r="D78" s="4" t="s">
        <v>280</v>
      </c>
      <c r="E78" s="4" t="s">
        <v>6</v>
      </c>
      <c r="F78" s="4" t="s">
        <v>5</v>
      </c>
      <c r="G78" s="4">
        <v>2</v>
      </c>
      <c r="H78" s="5">
        <f>VLOOKUP(F78,'[1]HINDUSTAN CYCLE'!$C$3:$D$162,2,FALSE)</f>
        <v>101</v>
      </c>
      <c r="I78" s="5">
        <f>G78*2</f>
        <v>4</v>
      </c>
      <c r="J78" s="5">
        <f>G78*10</f>
        <v>20</v>
      </c>
      <c r="K78" s="5">
        <v>25</v>
      </c>
      <c r="L78" s="11">
        <f>G78*H78+I78+J78+K78</f>
        <v>251</v>
      </c>
      <c r="M78" s="44" t="s">
        <v>281</v>
      </c>
    </row>
    <row r="79" spans="1:13" s="1" customFormat="1" ht="15" customHeight="1">
      <c r="A79" s="10">
        <f t="shared" si="1"/>
        <v>76</v>
      </c>
      <c r="B79" s="4" t="s">
        <v>278</v>
      </c>
      <c r="C79" s="4" t="s">
        <v>282</v>
      </c>
      <c r="D79" s="4" t="s">
        <v>283</v>
      </c>
      <c r="E79" s="4" t="s">
        <v>6</v>
      </c>
      <c r="F79" s="4" t="s">
        <v>4</v>
      </c>
      <c r="G79" s="4">
        <v>1</v>
      </c>
      <c r="H79" s="5">
        <f>VLOOKUP(F79,'[1]HINDUSTAN CYCLE'!$C$3:$D$162,2,FALSE)</f>
        <v>134</v>
      </c>
      <c r="I79" s="5">
        <f>G79*2</f>
        <v>2</v>
      </c>
      <c r="J79" s="5">
        <f>G79*10</f>
        <v>10</v>
      </c>
      <c r="K79" s="5">
        <v>25</v>
      </c>
      <c r="L79" s="11">
        <f>G79*H79+I79+J79+K79</f>
        <v>171</v>
      </c>
      <c r="M79" s="44" t="s">
        <v>218</v>
      </c>
    </row>
    <row r="80" spans="1:13" s="1" customFormat="1" ht="15" customHeight="1">
      <c r="A80" s="10">
        <f t="shared" si="1"/>
        <v>77</v>
      </c>
      <c r="B80" s="4" t="s">
        <v>278</v>
      </c>
      <c r="C80" s="4" t="s">
        <v>284</v>
      </c>
      <c r="D80" s="4" t="s">
        <v>285</v>
      </c>
      <c r="E80" s="4" t="s">
        <v>6</v>
      </c>
      <c r="F80" s="4" t="s">
        <v>3</v>
      </c>
      <c r="G80" s="4">
        <v>2</v>
      </c>
      <c r="H80" s="5">
        <f>VLOOKUP(F80,'[1]HINDUSTAN CYCLE'!$C$3:$D$162,2,FALSE)</f>
        <v>134</v>
      </c>
      <c r="I80" s="5">
        <f>G80*2</f>
        <v>4</v>
      </c>
      <c r="J80" s="5">
        <f>G80*10</f>
        <v>20</v>
      </c>
      <c r="K80" s="5">
        <v>25</v>
      </c>
      <c r="L80" s="11">
        <f>G80*H80+I80+J80+K80</f>
        <v>317</v>
      </c>
      <c r="M80" s="44" t="s">
        <v>66</v>
      </c>
    </row>
    <row r="81" spans="1:13" s="1" customFormat="1" ht="15" customHeight="1">
      <c r="A81" s="10">
        <f t="shared" si="1"/>
        <v>78</v>
      </c>
      <c r="B81" s="4" t="s">
        <v>278</v>
      </c>
      <c r="C81" s="4" t="s">
        <v>286</v>
      </c>
      <c r="D81" s="4" t="s">
        <v>287</v>
      </c>
      <c r="E81" s="4" t="s">
        <v>6</v>
      </c>
      <c r="F81" s="4" t="s">
        <v>21</v>
      </c>
      <c r="G81" s="4">
        <v>2</v>
      </c>
      <c r="H81" s="5">
        <f>VLOOKUP(F81,'[1]HINDUSTAN CYCLE'!$C$3:$D$162,2,FALSE)</f>
        <v>118</v>
      </c>
      <c r="I81" s="5">
        <f>G81*2</f>
        <v>4</v>
      </c>
      <c r="J81" s="5">
        <f>G81*10</f>
        <v>20</v>
      </c>
      <c r="K81" s="5">
        <v>25</v>
      </c>
      <c r="L81" s="11">
        <f>G81*H81+I81+J81+K81</f>
        <v>285</v>
      </c>
      <c r="M81" s="44" t="s">
        <v>288</v>
      </c>
    </row>
    <row r="82" spans="1:13" s="1" customFormat="1" ht="15" customHeight="1">
      <c r="A82" s="10">
        <f t="shared" si="1"/>
        <v>79</v>
      </c>
      <c r="B82" s="4" t="s">
        <v>278</v>
      </c>
      <c r="C82" s="4" t="s">
        <v>289</v>
      </c>
      <c r="D82" s="4" t="s">
        <v>290</v>
      </c>
      <c r="E82" s="4" t="s">
        <v>6</v>
      </c>
      <c r="F82" s="4" t="s">
        <v>19</v>
      </c>
      <c r="G82" s="4">
        <v>6</v>
      </c>
      <c r="H82" s="5">
        <f>VLOOKUP(F82,'[1]HINDUSTAN CYCLE'!$C$3:$D$162,2,FALSE)</f>
        <v>168</v>
      </c>
      <c r="I82" s="5">
        <f>G82*2</f>
        <v>12</v>
      </c>
      <c r="J82" s="5">
        <f>G82*10</f>
        <v>60</v>
      </c>
      <c r="K82" s="5">
        <v>25</v>
      </c>
      <c r="L82" s="11">
        <f>G82*H82+I82+J82+K82</f>
        <v>1105</v>
      </c>
      <c r="M82" s="44" t="s">
        <v>291</v>
      </c>
    </row>
    <row r="83" spans="1:13" s="1" customFormat="1" ht="15" customHeight="1">
      <c r="A83" s="10">
        <f t="shared" si="1"/>
        <v>80</v>
      </c>
      <c r="B83" s="4" t="s">
        <v>292</v>
      </c>
      <c r="C83" s="4" t="s">
        <v>293</v>
      </c>
      <c r="D83" s="4" t="s">
        <v>294</v>
      </c>
      <c r="E83" s="4" t="s">
        <v>6</v>
      </c>
      <c r="F83" s="4" t="s">
        <v>37</v>
      </c>
      <c r="G83" s="4">
        <v>1</v>
      </c>
      <c r="H83" s="5">
        <f>VLOOKUP(F83,'[1]HINDUSTAN CYCLE'!$C$3:$D$162,2,FALSE)</f>
        <v>101</v>
      </c>
      <c r="I83" s="5">
        <f>G83*2</f>
        <v>2</v>
      </c>
      <c r="J83" s="5">
        <f>G83*10</f>
        <v>10</v>
      </c>
      <c r="K83" s="5">
        <v>25</v>
      </c>
      <c r="L83" s="11">
        <f>G83*H83+I83+J83+K83</f>
        <v>138</v>
      </c>
      <c r="M83" s="44" t="s">
        <v>295</v>
      </c>
    </row>
    <row r="84" spans="1:13" s="1" customFormat="1" ht="15" customHeight="1">
      <c r="A84" s="10">
        <f t="shared" si="1"/>
        <v>81</v>
      </c>
      <c r="B84" s="4" t="s">
        <v>292</v>
      </c>
      <c r="C84" s="4" t="s">
        <v>296</v>
      </c>
      <c r="D84" s="4" t="s">
        <v>297</v>
      </c>
      <c r="E84" s="4" t="s">
        <v>6</v>
      </c>
      <c r="F84" s="4" t="s">
        <v>54</v>
      </c>
      <c r="G84" s="4">
        <v>1</v>
      </c>
      <c r="H84" s="5">
        <f>VLOOKUP(F84,'[1]HINDUSTAN CYCLE'!$C$3:$D$162,2,FALSE)</f>
        <v>202</v>
      </c>
      <c r="I84" s="5">
        <f>G84*2</f>
        <v>2</v>
      </c>
      <c r="J84" s="5">
        <v>400</v>
      </c>
      <c r="K84" s="5">
        <v>25</v>
      </c>
      <c r="L84" s="11">
        <f>G84*H84+I84+J84+K84</f>
        <v>629</v>
      </c>
      <c r="M84" s="44" t="s">
        <v>85</v>
      </c>
    </row>
    <row r="85" spans="1:13" s="1" customFormat="1" ht="15" customHeight="1">
      <c r="A85" s="10">
        <f t="shared" si="1"/>
        <v>82</v>
      </c>
      <c r="B85" s="4" t="s">
        <v>292</v>
      </c>
      <c r="C85" s="4" t="s">
        <v>298</v>
      </c>
      <c r="D85" s="4" t="s">
        <v>299</v>
      </c>
      <c r="E85" s="4" t="s">
        <v>6</v>
      </c>
      <c r="F85" s="4" t="s">
        <v>43</v>
      </c>
      <c r="G85" s="4">
        <v>4</v>
      </c>
      <c r="H85" s="5">
        <f>VLOOKUP(F85,'[1]HINDUSTAN CYCLE'!$C$3:$D$162,2,FALSE)</f>
        <v>168</v>
      </c>
      <c r="I85" s="5">
        <f>G85*2</f>
        <v>8</v>
      </c>
      <c r="J85" s="5">
        <v>400</v>
      </c>
      <c r="K85" s="5">
        <v>25</v>
      </c>
      <c r="L85" s="11">
        <f>G85*H85+I85+J85+K85</f>
        <v>1105</v>
      </c>
      <c r="M85" s="44" t="s">
        <v>157</v>
      </c>
    </row>
    <row r="86" spans="1:13" s="1" customFormat="1" ht="15" customHeight="1">
      <c r="A86" s="10">
        <f t="shared" si="1"/>
        <v>83</v>
      </c>
      <c r="B86" s="4" t="s">
        <v>292</v>
      </c>
      <c r="C86" s="4" t="s">
        <v>300</v>
      </c>
      <c r="D86" s="4" t="s">
        <v>301</v>
      </c>
      <c r="E86" s="4" t="s">
        <v>6</v>
      </c>
      <c r="F86" s="4" t="s">
        <v>35</v>
      </c>
      <c r="G86" s="4">
        <v>2</v>
      </c>
      <c r="H86" s="5">
        <f>VLOOKUP(F86,'[1]HINDUSTAN CYCLE'!$C$3:$D$162,2,FALSE)</f>
        <v>168</v>
      </c>
      <c r="I86" s="5">
        <f>G86*2</f>
        <v>4</v>
      </c>
      <c r="J86" s="5">
        <v>400</v>
      </c>
      <c r="K86" s="5">
        <v>25</v>
      </c>
      <c r="L86" s="11">
        <f>G86*H86+I86+J86+K86</f>
        <v>765</v>
      </c>
      <c r="M86" s="44" t="s">
        <v>302</v>
      </c>
    </row>
    <row r="87" spans="1:13" s="1" customFormat="1" ht="15" customHeight="1">
      <c r="A87" s="10">
        <f t="shared" si="1"/>
        <v>84</v>
      </c>
      <c r="B87" s="4" t="s">
        <v>292</v>
      </c>
      <c r="C87" s="4" t="s">
        <v>303</v>
      </c>
      <c r="D87" s="4" t="s">
        <v>304</v>
      </c>
      <c r="E87" s="4" t="s">
        <v>6</v>
      </c>
      <c r="F87" s="4" t="s">
        <v>3</v>
      </c>
      <c r="G87" s="4">
        <v>3</v>
      </c>
      <c r="H87" s="5">
        <f>VLOOKUP(F87,'[1]HINDUSTAN CYCLE'!$C$3:$D$162,2,FALSE)</f>
        <v>134</v>
      </c>
      <c r="I87" s="5">
        <f>G87*2</f>
        <v>6</v>
      </c>
      <c r="J87" s="5">
        <f>G87*10</f>
        <v>30</v>
      </c>
      <c r="K87" s="5">
        <v>25</v>
      </c>
      <c r="L87" s="11">
        <f>G87*H87+I87+J87+K87</f>
        <v>463</v>
      </c>
      <c r="M87" s="44" t="s">
        <v>66</v>
      </c>
    </row>
    <row r="88" spans="1:13" s="1" customFormat="1" ht="15" customHeight="1">
      <c r="A88" s="10">
        <f t="shared" si="1"/>
        <v>85</v>
      </c>
      <c r="B88" s="4" t="s">
        <v>305</v>
      </c>
      <c r="C88" s="4" t="s">
        <v>306</v>
      </c>
      <c r="D88" s="4" t="s">
        <v>307</v>
      </c>
      <c r="E88" s="4" t="s">
        <v>6</v>
      </c>
      <c r="F88" s="4" t="s">
        <v>1</v>
      </c>
      <c r="G88" s="4">
        <v>5</v>
      </c>
      <c r="H88" s="5">
        <f>VLOOKUP(F88,'[1]HINDUSTAN CYCLE'!$C$3:$D$162,2,FALSE)</f>
        <v>101</v>
      </c>
      <c r="I88" s="5">
        <f>G88*2</f>
        <v>10</v>
      </c>
      <c r="J88" s="5">
        <f>G88*10</f>
        <v>50</v>
      </c>
      <c r="K88" s="5">
        <v>25</v>
      </c>
      <c r="L88" s="11">
        <f>G88*H88+I88+J88+K88</f>
        <v>590</v>
      </c>
      <c r="M88" s="44" t="s">
        <v>122</v>
      </c>
    </row>
    <row r="89" spans="1:13" s="1" customFormat="1" ht="15" customHeight="1">
      <c r="A89" s="10">
        <f t="shared" si="1"/>
        <v>86</v>
      </c>
      <c r="B89" s="4" t="s">
        <v>305</v>
      </c>
      <c r="C89" s="4" t="s">
        <v>308</v>
      </c>
      <c r="D89" s="4" t="s">
        <v>309</v>
      </c>
      <c r="E89" s="4" t="s">
        <v>6</v>
      </c>
      <c r="F89" s="4" t="s">
        <v>50</v>
      </c>
      <c r="G89" s="4">
        <v>2</v>
      </c>
      <c r="H89" s="5">
        <f>VLOOKUP(F89,'[1]HINDUSTAN CYCLE'!$C$3:$D$162,2,FALSE)</f>
        <v>101</v>
      </c>
      <c r="I89" s="5">
        <f>G89*2</f>
        <v>4</v>
      </c>
      <c r="J89" s="5">
        <f>G89*10</f>
        <v>20</v>
      </c>
      <c r="K89" s="5">
        <v>25</v>
      </c>
      <c r="L89" s="11">
        <f>G89*H89+I89+J89+K89</f>
        <v>251</v>
      </c>
      <c r="M89" s="44" t="s">
        <v>310</v>
      </c>
    </row>
    <row r="90" spans="1:13" s="1" customFormat="1" ht="15" customHeight="1">
      <c r="A90" s="10">
        <f t="shared" si="1"/>
        <v>87</v>
      </c>
      <c r="B90" s="4" t="s">
        <v>305</v>
      </c>
      <c r="C90" s="4" t="s">
        <v>311</v>
      </c>
      <c r="D90" s="4" t="s">
        <v>312</v>
      </c>
      <c r="E90" s="4" t="s">
        <v>6</v>
      </c>
      <c r="F90" s="4" t="s">
        <v>21</v>
      </c>
      <c r="G90" s="4">
        <v>2</v>
      </c>
      <c r="H90" s="5">
        <f>VLOOKUP(F90,'[1]HINDUSTAN CYCLE'!$C$3:$D$162,2,FALSE)</f>
        <v>118</v>
      </c>
      <c r="I90" s="5">
        <f>G90*2</f>
        <v>4</v>
      </c>
      <c r="J90" s="5">
        <f>G90*10</f>
        <v>20</v>
      </c>
      <c r="K90" s="5">
        <v>25</v>
      </c>
      <c r="L90" s="11">
        <f>G90*H90+I90+J90+K90</f>
        <v>285</v>
      </c>
      <c r="M90" s="44" t="s">
        <v>313</v>
      </c>
    </row>
    <row r="91" spans="1:13" s="1" customFormat="1" ht="15" customHeight="1">
      <c r="A91" s="10">
        <f t="shared" si="1"/>
        <v>88</v>
      </c>
      <c r="B91" s="4" t="s">
        <v>305</v>
      </c>
      <c r="C91" s="4" t="s">
        <v>314</v>
      </c>
      <c r="D91" s="4" t="s">
        <v>315</v>
      </c>
      <c r="E91" s="4" t="s">
        <v>6</v>
      </c>
      <c r="F91" s="4" t="s">
        <v>2</v>
      </c>
      <c r="G91" s="4">
        <v>2</v>
      </c>
      <c r="H91" s="5">
        <f>VLOOKUP(F91,'[1]HINDUSTAN CYCLE'!$C$3:$D$162,2,FALSE)</f>
        <v>168</v>
      </c>
      <c r="I91" s="5">
        <f>G91*2</f>
        <v>4</v>
      </c>
      <c r="J91" s="5">
        <f>G91*10</f>
        <v>20</v>
      </c>
      <c r="K91" s="5">
        <v>25</v>
      </c>
      <c r="L91" s="11">
        <f>G91*H91+I91+J91+K91</f>
        <v>385</v>
      </c>
      <c r="M91" s="44" t="s">
        <v>109</v>
      </c>
    </row>
    <row r="92" spans="1:13" s="1" customFormat="1" ht="15" customHeight="1">
      <c r="A92" s="10">
        <f t="shared" si="1"/>
        <v>89</v>
      </c>
      <c r="B92" s="4" t="s">
        <v>305</v>
      </c>
      <c r="C92" s="4" t="s">
        <v>316</v>
      </c>
      <c r="D92" s="4" t="s">
        <v>317</v>
      </c>
      <c r="E92" s="4" t="s">
        <v>6</v>
      </c>
      <c r="F92" s="4" t="s">
        <v>43</v>
      </c>
      <c r="G92" s="4">
        <v>2</v>
      </c>
      <c r="H92" s="5">
        <f>VLOOKUP(F92,'[1]HINDUSTAN CYCLE'!$C$3:$D$162,2,FALSE)</f>
        <v>168</v>
      </c>
      <c r="I92" s="5">
        <f>G92*2</f>
        <v>4</v>
      </c>
      <c r="J92" s="5">
        <v>400</v>
      </c>
      <c r="K92" s="5">
        <v>25</v>
      </c>
      <c r="L92" s="11">
        <f>G92*H92+I92+J92+K92</f>
        <v>765</v>
      </c>
      <c r="M92" s="44" t="s">
        <v>157</v>
      </c>
    </row>
    <row r="93" spans="1:13" s="1" customFormat="1" ht="15" customHeight="1">
      <c r="A93" s="10">
        <f t="shared" si="1"/>
        <v>90</v>
      </c>
      <c r="B93" s="4" t="s">
        <v>318</v>
      </c>
      <c r="C93" s="4" t="s">
        <v>319</v>
      </c>
      <c r="D93" s="4" t="s">
        <v>320</v>
      </c>
      <c r="E93" s="4" t="s">
        <v>6</v>
      </c>
      <c r="F93" s="4" t="s">
        <v>23</v>
      </c>
      <c r="G93" s="4">
        <v>2</v>
      </c>
      <c r="H93" s="5">
        <f>VLOOKUP(F93,'[1]HINDUSTAN CYCLE'!$C$3:$D$162,2,FALSE)</f>
        <v>118</v>
      </c>
      <c r="I93" s="5">
        <f>G93*2</f>
        <v>4</v>
      </c>
      <c r="J93" s="5">
        <f>G93*10</f>
        <v>20</v>
      </c>
      <c r="K93" s="5">
        <v>25</v>
      </c>
      <c r="L93" s="11">
        <f>G93*H93+I93+J93+K93</f>
        <v>285</v>
      </c>
      <c r="M93" s="44" t="s">
        <v>321</v>
      </c>
    </row>
    <row r="94" spans="1:13" s="1" customFormat="1" ht="15" customHeight="1">
      <c r="A94" s="10">
        <f t="shared" si="1"/>
        <v>91</v>
      </c>
      <c r="B94" s="4" t="s">
        <v>318</v>
      </c>
      <c r="C94" s="4" t="s">
        <v>322</v>
      </c>
      <c r="D94" s="4" t="s">
        <v>323</v>
      </c>
      <c r="E94" s="4" t="s">
        <v>6</v>
      </c>
      <c r="F94" s="4" t="s">
        <v>50</v>
      </c>
      <c r="G94" s="4">
        <v>2</v>
      </c>
      <c r="H94" s="5">
        <f>VLOOKUP(F94,'[1]HINDUSTAN CYCLE'!$C$3:$D$162,2,FALSE)</f>
        <v>101</v>
      </c>
      <c r="I94" s="5">
        <f>G94*2</f>
        <v>4</v>
      </c>
      <c r="J94" s="5">
        <f>G94*10</f>
        <v>20</v>
      </c>
      <c r="K94" s="5">
        <v>25</v>
      </c>
      <c r="L94" s="11">
        <f>G94*H94+I94+J94+K94</f>
        <v>251</v>
      </c>
      <c r="M94" s="44" t="s">
        <v>324</v>
      </c>
    </row>
    <row r="95" spans="1:13" s="1" customFormat="1" ht="15" customHeight="1">
      <c r="A95" s="10">
        <f t="shared" si="1"/>
        <v>92</v>
      </c>
      <c r="B95" s="4" t="s">
        <v>318</v>
      </c>
      <c r="C95" s="4" t="s">
        <v>325</v>
      </c>
      <c r="D95" s="4" t="s">
        <v>326</v>
      </c>
      <c r="E95" s="4" t="s">
        <v>6</v>
      </c>
      <c r="F95" s="4" t="s">
        <v>33</v>
      </c>
      <c r="G95" s="4">
        <v>3</v>
      </c>
      <c r="H95" s="5">
        <f>VLOOKUP(F95,'[1]HINDUSTAN CYCLE'!$C$3:$D$162,2,FALSE)</f>
        <v>118</v>
      </c>
      <c r="I95" s="5">
        <f>G95*2</f>
        <v>6</v>
      </c>
      <c r="J95" s="5">
        <f>G95*10</f>
        <v>30</v>
      </c>
      <c r="K95" s="5">
        <v>25</v>
      </c>
      <c r="L95" s="11">
        <f>G95*H95+I95+J95+K95</f>
        <v>415</v>
      </c>
      <c r="M95" s="44" t="s">
        <v>206</v>
      </c>
    </row>
    <row r="96" spans="1:13" s="1" customFormat="1" ht="15" customHeight="1">
      <c r="A96" s="10">
        <f t="shared" si="1"/>
        <v>93</v>
      </c>
      <c r="B96" s="4" t="s">
        <v>318</v>
      </c>
      <c r="C96" s="4" t="s">
        <v>327</v>
      </c>
      <c r="D96" s="4" t="s">
        <v>328</v>
      </c>
      <c r="E96" s="4" t="s">
        <v>6</v>
      </c>
      <c r="F96" s="4" t="s">
        <v>26</v>
      </c>
      <c r="G96" s="4">
        <v>1</v>
      </c>
      <c r="H96" s="5">
        <f>VLOOKUP(F96,'[1]HINDUSTAN CYCLE'!$C$3:$D$162,2,FALSE)</f>
        <v>168</v>
      </c>
      <c r="I96" s="5">
        <f>G96*2</f>
        <v>2</v>
      </c>
      <c r="J96" s="5">
        <f>G96*10</f>
        <v>10</v>
      </c>
      <c r="K96" s="5">
        <v>25</v>
      </c>
      <c r="L96" s="11">
        <f>G96*H96+I96+J96+K96</f>
        <v>205</v>
      </c>
      <c r="M96" s="44" t="s">
        <v>329</v>
      </c>
    </row>
    <row r="97" spans="1:13" s="1" customFormat="1" ht="15" customHeight="1">
      <c r="A97" s="10">
        <f t="shared" si="1"/>
        <v>94</v>
      </c>
      <c r="B97" s="4" t="s">
        <v>318</v>
      </c>
      <c r="C97" s="4" t="s">
        <v>330</v>
      </c>
      <c r="D97" s="4" t="s">
        <v>331</v>
      </c>
      <c r="E97" s="4" t="s">
        <v>6</v>
      </c>
      <c r="F97" s="4" t="s">
        <v>26</v>
      </c>
      <c r="G97" s="4">
        <v>3</v>
      </c>
      <c r="H97" s="5">
        <f>VLOOKUP(F97,'[1]HINDUSTAN CYCLE'!$C$3:$D$162,2,FALSE)</f>
        <v>168</v>
      </c>
      <c r="I97" s="5">
        <f>G97*2</f>
        <v>6</v>
      </c>
      <c r="J97" s="5">
        <f>G97*10</f>
        <v>30</v>
      </c>
      <c r="K97" s="5">
        <v>25</v>
      </c>
      <c r="L97" s="11">
        <f>G97*H97+I97+J97+K97</f>
        <v>565</v>
      </c>
      <c r="M97" s="44" t="s">
        <v>332</v>
      </c>
    </row>
    <row r="98" spans="1:13" s="1" customFormat="1" ht="15" customHeight="1">
      <c r="A98" s="10">
        <f t="shared" si="1"/>
        <v>95</v>
      </c>
      <c r="B98" s="4" t="s">
        <v>318</v>
      </c>
      <c r="C98" s="4" t="s">
        <v>333</v>
      </c>
      <c r="D98" s="4" t="s">
        <v>334</v>
      </c>
      <c r="E98" s="4" t="s">
        <v>6</v>
      </c>
      <c r="F98" s="4" t="s">
        <v>0</v>
      </c>
      <c r="G98" s="4">
        <v>3</v>
      </c>
      <c r="H98" s="5">
        <f>VLOOKUP(F98,'[1]HINDUSTAN CYCLE'!$C$3:$D$162,2,FALSE)</f>
        <v>168</v>
      </c>
      <c r="I98" s="5">
        <f>G98*2</f>
        <v>6</v>
      </c>
      <c r="J98" s="5">
        <f>G98*10</f>
        <v>30</v>
      </c>
      <c r="K98" s="5">
        <v>25</v>
      </c>
      <c r="L98" s="11">
        <f>G98*H98+I98+J98+K98</f>
        <v>565</v>
      </c>
      <c r="M98" s="44" t="s">
        <v>128</v>
      </c>
    </row>
    <row r="99" spans="1:13" s="1" customFormat="1" ht="15" customHeight="1">
      <c r="A99" s="10">
        <f t="shared" si="1"/>
        <v>96</v>
      </c>
      <c r="B99" s="4" t="s">
        <v>318</v>
      </c>
      <c r="C99" s="4" t="s">
        <v>335</v>
      </c>
      <c r="D99" s="4" t="s">
        <v>336</v>
      </c>
      <c r="E99" s="4" t="s">
        <v>6</v>
      </c>
      <c r="F99" s="4" t="s">
        <v>25</v>
      </c>
      <c r="G99" s="4">
        <v>8</v>
      </c>
      <c r="H99" s="5">
        <f>VLOOKUP(F99,'[1]HINDUSTAN CYCLE'!$C$3:$D$162,2,FALSE)</f>
        <v>168</v>
      </c>
      <c r="I99" s="5">
        <f>G99*2</f>
        <v>16</v>
      </c>
      <c r="J99" s="5">
        <f>G99*10</f>
        <v>80</v>
      </c>
      <c r="K99" s="5">
        <v>25</v>
      </c>
      <c r="L99" s="11">
        <f>G99*H99+I99+J99+K99</f>
        <v>1465</v>
      </c>
      <c r="M99" s="44" t="s">
        <v>69</v>
      </c>
    </row>
    <row r="100" spans="1:13" s="1" customFormat="1" ht="15" customHeight="1">
      <c r="A100" s="10">
        <f t="shared" si="1"/>
        <v>97</v>
      </c>
      <c r="B100" s="4" t="s">
        <v>318</v>
      </c>
      <c r="C100" s="4" t="s">
        <v>337</v>
      </c>
      <c r="D100" s="4" t="s">
        <v>338</v>
      </c>
      <c r="E100" s="4" t="s">
        <v>6</v>
      </c>
      <c r="F100" s="4" t="s">
        <v>28</v>
      </c>
      <c r="G100" s="4">
        <v>1</v>
      </c>
      <c r="H100" s="5">
        <f>VLOOKUP(F100,'[1]HINDUSTAN CYCLE'!$C$3:$D$162,2,FALSE)</f>
        <v>118</v>
      </c>
      <c r="I100" s="5">
        <f>G100*2</f>
        <v>2</v>
      </c>
      <c r="J100" s="5">
        <f>G100*10</f>
        <v>10</v>
      </c>
      <c r="K100" s="5">
        <v>25</v>
      </c>
      <c r="L100" s="11">
        <f>G100*H100+I100+J100+K100</f>
        <v>155</v>
      </c>
      <c r="M100" s="44" t="s">
        <v>339</v>
      </c>
    </row>
    <row r="101" spans="1:13" s="1" customFormat="1" ht="15" customHeight="1">
      <c r="A101" s="10">
        <f t="shared" si="1"/>
        <v>98</v>
      </c>
      <c r="B101" s="4" t="s">
        <v>340</v>
      </c>
      <c r="C101" s="4" t="s">
        <v>341</v>
      </c>
      <c r="D101" s="4" t="s">
        <v>342</v>
      </c>
      <c r="E101" s="4" t="s">
        <v>6</v>
      </c>
      <c r="F101" s="4" t="s">
        <v>28</v>
      </c>
      <c r="G101" s="4">
        <v>3</v>
      </c>
      <c r="H101" s="5">
        <f>VLOOKUP(F101,'[1]HINDUSTAN CYCLE'!$C$3:$D$162,2,FALSE)</f>
        <v>118</v>
      </c>
      <c r="I101" s="5">
        <f>G101*2</f>
        <v>6</v>
      </c>
      <c r="J101" s="5">
        <f>G101*10</f>
        <v>30</v>
      </c>
      <c r="K101" s="5">
        <v>25</v>
      </c>
      <c r="L101" s="11">
        <f>G101*H101+I101+J101+K101</f>
        <v>415</v>
      </c>
      <c r="M101" s="44" t="s">
        <v>343</v>
      </c>
    </row>
    <row r="102" spans="1:13" s="1" customFormat="1" ht="15" customHeight="1">
      <c r="A102" s="10">
        <f t="shared" si="1"/>
        <v>99</v>
      </c>
      <c r="B102" s="4" t="s">
        <v>340</v>
      </c>
      <c r="C102" s="4" t="s">
        <v>344</v>
      </c>
      <c r="D102" s="4" t="s">
        <v>345</v>
      </c>
      <c r="E102" s="4" t="s">
        <v>6</v>
      </c>
      <c r="F102" s="4" t="s">
        <v>28</v>
      </c>
      <c r="G102" s="4">
        <v>1</v>
      </c>
      <c r="H102" s="5">
        <f>VLOOKUP(F102,'[1]HINDUSTAN CYCLE'!$C$3:$D$162,2,FALSE)</f>
        <v>118</v>
      </c>
      <c r="I102" s="5">
        <f>G102*2</f>
        <v>2</v>
      </c>
      <c r="J102" s="5">
        <f>G102*10</f>
        <v>10</v>
      </c>
      <c r="K102" s="5">
        <v>25</v>
      </c>
      <c r="L102" s="11">
        <f>G102*H102+I102+J102+K102</f>
        <v>155</v>
      </c>
      <c r="M102" s="44" t="s">
        <v>343</v>
      </c>
    </row>
    <row r="103" spans="1:13" s="1" customFormat="1" ht="15" customHeight="1">
      <c r="A103" s="10">
        <f t="shared" si="1"/>
        <v>100</v>
      </c>
      <c r="B103" s="4" t="s">
        <v>340</v>
      </c>
      <c r="C103" s="4" t="s">
        <v>346</v>
      </c>
      <c r="D103" s="4" t="s">
        <v>347</v>
      </c>
      <c r="E103" s="4" t="s">
        <v>6</v>
      </c>
      <c r="F103" s="4" t="s">
        <v>26</v>
      </c>
      <c r="G103" s="4">
        <v>2</v>
      </c>
      <c r="H103" s="5">
        <f>VLOOKUP(F103,'[1]HINDUSTAN CYCLE'!$C$3:$D$162,2,FALSE)</f>
        <v>168</v>
      </c>
      <c r="I103" s="5">
        <f>G103*2</f>
        <v>4</v>
      </c>
      <c r="J103" s="5">
        <f>G103*10</f>
        <v>20</v>
      </c>
      <c r="K103" s="5">
        <v>25</v>
      </c>
      <c r="L103" s="11">
        <f>G103*H103+I103+J103+K103</f>
        <v>385</v>
      </c>
      <c r="M103" s="44" t="s">
        <v>332</v>
      </c>
    </row>
    <row r="104" spans="1:13" s="1" customFormat="1" ht="15" customHeight="1">
      <c r="A104" s="10">
        <f t="shared" si="1"/>
        <v>101</v>
      </c>
      <c r="B104" s="4" t="s">
        <v>340</v>
      </c>
      <c r="C104" s="4" t="s">
        <v>348</v>
      </c>
      <c r="D104" s="4" t="s">
        <v>349</v>
      </c>
      <c r="E104" s="4" t="s">
        <v>6</v>
      </c>
      <c r="F104" s="4" t="s">
        <v>163</v>
      </c>
      <c r="G104" s="4">
        <v>2</v>
      </c>
      <c r="H104" s="5">
        <f>VLOOKUP(F104,'[1]HINDUSTAN CYCLE'!$C$3:$D$162,2,FALSE)</f>
        <v>202</v>
      </c>
      <c r="I104" s="5">
        <f>G104*2</f>
        <v>4</v>
      </c>
      <c r="J104" s="5">
        <v>400</v>
      </c>
      <c r="K104" s="5">
        <v>25</v>
      </c>
      <c r="L104" s="11">
        <f>G104*H104+I104+J104+K104</f>
        <v>833</v>
      </c>
      <c r="M104" s="44" t="s">
        <v>164</v>
      </c>
    </row>
    <row r="105" spans="1:13" s="1" customFormat="1" ht="15" customHeight="1">
      <c r="A105" s="10">
        <f t="shared" si="1"/>
        <v>102</v>
      </c>
      <c r="B105" s="4" t="s">
        <v>340</v>
      </c>
      <c r="C105" s="4" t="s">
        <v>350</v>
      </c>
      <c r="D105" s="4" t="s">
        <v>351</v>
      </c>
      <c r="E105" s="4" t="s">
        <v>6</v>
      </c>
      <c r="F105" s="4" t="s">
        <v>20</v>
      </c>
      <c r="G105" s="4">
        <v>3</v>
      </c>
      <c r="H105" s="5">
        <f>VLOOKUP(F105,'[1]HINDUSTAN CYCLE'!$C$3:$D$162,2,FALSE)</f>
        <v>168</v>
      </c>
      <c r="I105" s="5">
        <f>G105*2</f>
        <v>6</v>
      </c>
      <c r="J105" s="5">
        <f>G105*10</f>
        <v>30</v>
      </c>
      <c r="K105" s="5">
        <v>25</v>
      </c>
      <c r="L105" s="11">
        <f>G105*H105+I105+J105+K105</f>
        <v>565</v>
      </c>
      <c r="M105" s="44" t="s">
        <v>352</v>
      </c>
    </row>
    <row r="106" spans="1:13" s="1" customFormat="1" ht="15" customHeight="1">
      <c r="A106" s="10">
        <f t="shared" si="1"/>
        <v>103</v>
      </c>
      <c r="B106" s="4" t="s">
        <v>340</v>
      </c>
      <c r="C106" s="4" t="s">
        <v>353</v>
      </c>
      <c r="D106" s="4" t="s">
        <v>354</v>
      </c>
      <c r="E106" s="4" t="s">
        <v>6</v>
      </c>
      <c r="F106" s="4" t="s">
        <v>27</v>
      </c>
      <c r="G106" s="4">
        <v>3</v>
      </c>
      <c r="H106" s="5">
        <f>VLOOKUP(F106,'[1]HINDUSTAN CYCLE'!$C$3:$D$162,2,FALSE)</f>
        <v>168</v>
      </c>
      <c r="I106" s="5">
        <f>G106*2</f>
        <v>6</v>
      </c>
      <c r="J106" s="5">
        <f>G106*10</f>
        <v>30</v>
      </c>
      <c r="K106" s="5">
        <v>25</v>
      </c>
      <c r="L106" s="11">
        <f>G106*H106+I106+J106+K106</f>
        <v>565</v>
      </c>
      <c r="M106" s="44" t="s">
        <v>102</v>
      </c>
    </row>
    <row r="107" spans="1:13" s="1" customFormat="1" ht="15" customHeight="1">
      <c r="A107" s="10">
        <f t="shared" si="1"/>
        <v>104</v>
      </c>
      <c r="B107" s="4" t="s">
        <v>340</v>
      </c>
      <c r="C107" s="4" t="s">
        <v>355</v>
      </c>
      <c r="D107" s="4" t="s">
        <v>356</v>
      </c>
      <c r="E107" s="4" t="s">
        <v>6</v>
      </c>
      <c r="F107" s="4" t="s">
        <v>31</v>
      </c>
      <c r="G107" s="4">
        <v>1</v>
      </c>
      <c r="H107" s="5">
        <f>VLOOKUP(F107,'[1]HINDUSTAN CYCLE'!$C$3:$D$162,2,FALSE)</f>
        <v>168</v>
      </c>
      <c r="I107" s="5">
        <f>G107*2</f>
        <v>2</v>
      </c>
      <c r="J107" s="5">
        <v>400</v>
      </c>
      <c r="K107" s="5">
        <v>25</v>
      </c>
      <c r="L107" s="11">
        <f>G107*H107+I107+J107+K107</f>
        <v>595</v>
      </c>
      <c r="M107" s="44" t="s">
        <v>72</v>
      </c>
    </row>
    <row r="108" spans="1:13" s="1" customFormat="1" ht="15" customHeight="1">
      <c r="A108" s="10">
        <f t="shared" si="1"/>
        <v>105</v>
      </c>
      <c r="B108" s="4" t="s">
        <v>340</v>
      </c>
      <c r="C108" s="4" t="s">
        <v>357</v>
      </c>
      <c r="D108" s="4" t="s">
        <v>358</v>
      </c>
      <c r="E108" s="4" t="s">
        <v>6</v>
      </c>
      <c r="F108" s="4" t="s">
        <v>4</v>
      </c>
      <c r="G108" s="4">
        <v>3</v>
      </c>
      <c r="H108" s="5">
        <f>VLOOKUP(F108,'[1]HINDUSTAN CYCLE'!$C$3:$D$162,2,FALSE)</f>
        <v>134</v>
      </c>
      <c r="I108" s="5">
        <f>G108*2</f>
        <v>6</v>
      </c>
      <c r="J108" s="5">
        <f>G108*10</f>
        <v>30</v>
      </c>
      <c r="K108" s="5">
        <v>25</v>
      </c>
      <c r="L108" s="11">
        <f>G108*H108+I108+J108+K108</f>
        <v>463</v>
      </c>
      <c r="M108" s="44" t="s">
        <v>218</v>
      </c>
    </row>
    <row r="109" spans="1:13" s="1" customFormat="1" ht="15" customHeight="1">
      <c r="A109" s="10">
        <f t="shared" si="1"/>
        <v>106</v>
      </c>
      <c r="B109" s="4" t="s">
        <v>359</v>
      </c>
      <c r="C109" s="4" t="s">
        <v>360</v>
      </c>
      <c r="D109" s="4" t="s">
        <v>361</v>
      </c>
      <c r="E109" s="4" t="s">
        <v>6</v>
      </c>
      <c r="F109" s="4" t="s">
        <v>5</v>
      </c>
      <c r="G109" s="4">
        <v>3</v>
      </c>
      <c r="H109" s="5">
        <f>VLOOKUP(F109,'[1]HINDUSTAN CYCLE'!$C$3:$D$162,2,FALSE)</f>
        <v>101</v>
      </c>
      <c r="I109" s="5">
        <f>G109*2</f>
        <v>6</v>
      </c>
      <c r="J109" s="5">
        <f>G109*10</f>
        <v>30</v>
      </c>
      <c r="K109" s="5">
        <v>25</v>
      </c>
      <c r="L109" s="11">
        <f>G109*H109+I109+J109+K109</f>
        <v>364</v>
      </c>
      <c r="M109" s="44" t="s">
        <v>142</v>
      </c>
    </row>
    <row r="110" spans="1:13" s="1" customFormat="1" ht="15" customHeight="1">
      <c r="A110" s="10">
        <f t="shared" si="1"/>
        <v>107</v>
      </c>
      <c r="B110" s="4" t="s">
        <v>359</v>
      </c>
      <c r="C110" s="4" t="s">
        <v>362</v>
      </c>
      <c r="D110" s="4" t="s">
        <v>363</v>
      </c>
      <c r="E110" s="4" t="s">
        <v>6</v>
      </c>
      <c r="F110" s="4" t="s">
        <v>0</v>
      </c>
      <c r="G110" s="4">
        <v>9</v>
      </c>
      <c r="H110" s="5">
        <f>VLOOKUP(F110,'[1]HINDUSTAN CYCLE'!$C$3:$D$162,2,FALSE)</f>
        <v>168</v>
      </c>
      <c r="I110" s="5">
        <f>G110*2</f>
        <v>18</v>
      </c>
      <c r="J110" s="5">
        <f>G110*10</f>
        <v>90</v>
      </c>
      <c r="K110" s="5">
        <v>25</v>
      </c>
      <c r="L110" s="11">
        <f>G110*H110+I110+J110+K110</f>
        <v>1645</v>
      </c>
      <c r="M110" s="44" t="s">
        <v>364</v>
      </c>
    </row>
    <row r="111" spans="1:13" s="1" customFormat="1" ht="15" customHeight="1" thickBot="1">
      <c r="A111" s="12">
        <f t="shared" si="1"/>
        <v>108</v>
      </c>
      <c r="B111" s="13" t="s">
        <v>359</v>
      </c>
      <c r="C111" s="13" t="s">
        <v>365</v>
      </c>
      <c r="D111" s="13" t="s">
        <v>366</v>
      </c>
      <c r="E111" s="13" t="s">
        <v>6</v>
      </c>
      <c r="F111" s="13" t="s">
        <v>48</v>
      </c>
      <c r="G111" s="13">
        <v>5</v>
      </c>
      <c r="H111" s="14">
        <f>VLOOKUP(F111,'[1]HINDUSTAN CYCLE'!$C$3:$D$162,2,FALSE)</f>
        <v>168</v>
      </c>
      <c r="I111" s="14">
        <f>G111*2</f>
        <v>10</v>
      </c>
      <c r="J111" s="14">
        <f>G111*10</f>
        <v>50</v>
      </c>
      <c r="K111" s="14">
        <v>25</v>
      </c>
      <c r="L111" s="15">
        <f>G111*H111+I111+J111+K111</f>
        <v>925</v>
      </c>
      <c r="M111" s="44" t="s">
        <v>367</v>
      </c>
    </row>
    <row r="112" spans="1:13" s="1" customFormat="1" ht="15" customHeight="1" thickBot="1">
      <c r="A112" s="40" t="s">
        <v>368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2"/>
      <c r="L112" s="46">
        <f>SUM(L4:L111)</f>
        <v>57816</v>
      </c>
      <c r="M112" s="43"/>
    </row>
    <row r="113" spans="1:13" s="1" customFormat="1" ht="15" customHeight="1" thickBot="1">
      <c r="A113" s="6"/>
      <c r="B113"/>
      <c r="C113"/>
      <c r="D113"/>
      <c r="E113"/>
      <c r="F113"/>
      <c r="G113" s="45">
        <f>SUM(G4:G111)</f>
        <v>306</v>
      </c>
      <c r="H113" s="16"/>
      <c r="I113" s="16"/>
      <c r="J113" s="16"/>
      <c r="K113" s="16"/>
      <c r="L113" s="16"/>
      <c r="M113"/>
    </row>
    <row r="114" spans="1:13" ht="33.75" customHeight="1" thickBot="1">
      <c r="A114" s="23" t="s">
        <v>56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5"/>
    </row>
    <row r="115" spans="1:13" ht="46.5" customHeight="1" thickBot="1">
      <c r="A115" s="26" t="s">
        <v>55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8"/>
    </row>
  </sheetData>
  <sortState ref="B4:M111">
    <sortCondition ref="B4:B111"/>
    <sortCondition ref="C4:C111"/>
  </sortState>
  <mergeCells count="7">
    <mergeCell ref="A114:L114"/>
    <mergeCell ref="A115:L115"/>
    <mergeCell ref="G1:L1"/>
    <mergeCell ref="G2:L2"/>
    <mergeCell ref="A2:F2"/>
    <mergeCell ref="A1:F1"/>
    <mergeCell ref="A112:K112"/>
  </mergeCells>
  <conditionalFormatting sqref="C4:C113">
    <cfRule type="duplicateValues" dxfId="0" priority="7"/>
  </conditionalFormatting>
  <pageMargins left="0.31496062992125984" right="0.15748031496062992" top="0.51" bottom="0.6692913385826772" header="0.19685039370078741" footer="0.31496062992125984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2026-01-04T11:04:43Z</cp:lastPrinted>
  <dcterms:created xsi:type="dcterms:W3CDTF">2022-11-15T06:57:21Z</dcterms:created>
  <dcterms:modified xsi:type="dcterms:W3CDTF">2026-02-10T14:57:43Z</dcterms:modified>
</cp:coreProperties>
</file>